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375" yWindow="30" windowWidth="14130" windowHeight="11760"/>
  </bookViews>
  <sheets>
    <sheet name="Лист1" sheetId="1" r:id="rId1"/>
  </sheets>
  <definedNames>
    <definedName name="_xlnm.Print_Area" localSheetId="0">Лист1!$A$1:$G$85</definedName>
  </definedNames>
  <calcPr calcId="124519"/>
</workbook>
</file>

<file path=xl/calcChain.xml><?xml version="1.0" encoding="utf-8"?>
<calcChain xmlns="http://schemas.openxmlformats.org/spreadsheetml/2006/main">
  <c r="G20" i="1"/>
  <c r="J57" l="1"/>
  <c r="J55"/>
  <c r="H81"/>
  <c r="H80"/>
  <c r="H78"/>
  <c r="H77" s="1"/>
  <c r="H76" s="1"/>
  <c r="H75" s="1"/>
  <c r="H70"/>
  <c r="H69" s="1"/>
  <c r="H68" s="1"/>
  <c r="H66"/>
  <c r="H65" s="1"/>
  <c r="H64" s="1"/>
  <c r="H63" s="1"/>
  <c r="H60"/>
  <c r="H59" s="1"/>
  <c r="H58" s="1"/>
  <c r="H56"/>
  <c r="H54" s="1"/>
  <c r="H53" s="1"/>
  <c r="H52" s="1"/>
  <c r="H51" s="1"/>
  <c r="H48"/>
  <c r="H47" s="1"/>
  <c r="H46" s="1"/>
  <c r="H45" s="1"/>
  <c r="H42"/>
  <c r="H40"/>
  <c r="H39" s="1"/>
  <c r="H38" s="1"/>
  <c r="H37" s="1"/>
  <c r="H20"/>
  <c r="H19" s="1"/>
  <c r="H18" s="1"/>
  <c r="H17" s="1"/>
  <c r="H15"/>
  <c r="H14" s="1"/>
  <c r="H13" s="1"/>
  <c r="H12" s="1"/>
  <c r="H50" l="1"/>
  <c r="H11"/>
  <c r="G60"/>
  <c r="G59" s="1"/>
  <c r="G58" s="1"/>
  <c r="G56"/>
  <c r="H10" l="1"/>
  <c r="G78"/>
  <c r="G77" s="1"/>
  <c r="G76" s="1"/>
  <c r="G75" s="1"/>
  <c r="G42" l="1"/>
  <c r="G70" l="1"/>
  <c r="G69" s="1"/>
  <c r="G68" s="1"/>
  <c r="G54"/>
  <c r="G53" s="1"/>
  <c r="G52" s="1"/>
  <c r="G51" s="1"/>
  <c r="G50" s="1"/>
  <c r="G19"/>
  <c r="G18" s="1"/>
  <c r="G17" s="1"/>
  <c r="G11" s="1"/>
  <c r="G10" s="1"/>
  <c r="G15"/>
  <c r="G14" s="1"/>
  <c r="G13" s="1"/>
  <c r="G12" s="1"/>
  <c r="G40"/>
  <c r="G39" s="1"/>
  <c r="G48"/>
  <c r="G47" s="1"/>
  <c r="G46" s="1"/>
  <c r="G45" s="1"/>
  <c r="G66"/>
  <c r="G65" s="1"/>
  <c r="G64" s="1"/>
  <c r="G63" s="1"/>
  <c r="G81"/>
  <c r="G80" s="1"/>
  <c r="G38" l="1"/>
  <c r="G37" s="1"/>
</calcChain>
</file>

<file path=xl/sharedStrings.xml><?xml version="1.0" encoding="utf-8"?>
<sst xmlns="http://schemas.openxmlformats.org/spreadsheetml/2006/main" count="469" uniqueCount="111">
  <si>
    <t>Наименование расхода</t>
  </si>
  <si>
    <t>Раздел</t>
  </si>
  <si>
    <t>Подраздел</t>
  </si>
  <si>
    <t>000</t>
  </si>
  <si>
    <t>00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</si>
  <si>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</si>
  <si>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</si>
  <si>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</si>
  <si>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</si>
  <si>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</si>
  <si>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</si>
  <si>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</si>
  <si>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02</t>
  </si>
  <si>
    <t>Иные бюджетные ассигнования</t>
  </si>
  <si>
    <t>800</t>
  </si>
  <si>
    <t>Мероприятия в установленной сфере деятельности</t>
  </si>
  <si>
    <t>10</t>
  </si>
  <si>
    <t>03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</si>
  <si>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</si>
  <si>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09</t>
  </si>
  <si>
    <t>Резервные фонды</t>
  </si>
  <si>
    <t>11</t>
  </si>
  <si>
    <t>05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</si>
  <si>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</si>
  <si>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</si>
  <si>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</si>
  <si>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</si>
  <si>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</si>
  <si>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Дорожное хозяйство (дорожные фонды)</t>
  </si>
  <si>
    <t>Мероприятия в сфере дорожной деятельности</t>
  </si>
  <si>
    <t>Жилищно-коммунальное хозяйство</t>
  </si>
  <si>
    <t>Функционирование высшего должностного лица субъекта Российской Федерации и муниципального образования</t>
  </si>
  <si>
    <t>Целевая статья</t>
  </si>
  <si>
    <t>Вид расхода</t>
  </si>
  <si>
    <t>Сумма  (тыс.рублей)</t>
  </si>
  <si>
    <t>администрация муниципального образования Чеглаковского сельского поселения</t>
  </si>
  <si>
    <t>985</t>
  </si>
  <si>
    <t>Национальная экономика</t>
  </si>
  <si>
    <t>Муниципальная программа: "Обеспечение функцианирования администрации Чеглаковского сельского поселения"</t>
  </si>
  <si>
    <t>Резервный фонд администрации Чеглаковского сельского поселения</t>
  </si>
  <si>
    <t>Учреждения, осуществляющие обеспечение исполнения функций органов местного самоуправления</t>
  </si>
  <si>
    <t>Муниципальная программа: "Создание безопастных и благоприятных условий жизнедеятельности   в Чеглаковском сельском поселении"</t>
  </si>
  <si>
    <t>Муниципальная программа: "Создание безопастных и благоприятных условий жизнедеятельности  в Чеглаковском сельском поселении"</t>
  </si>
  <si>
    <t>Закупка товаров, работ и услуг для государственных(муниципальных) нужд</t>
  </si>
  <si>
    <t>Закупка товаров, работ и услуг для государственных (муниципальных) нужд</t>
  </si>
  <si>
    <t xml:space="preserve">Закупка товаров, работ и услуг для государственных (муниципальных) нужд     </t>
  </si>
  <si>
    <t>Коммунальное хозяйство</t>
  </si>
  <si>
    <t>Мероприятия в области жилищно-коммунального хозяйства</t>
  </si>
  <si>
    <t>0000000000</t>
  </si>
  <si>
    <t>1400000000</t>
  </si>
  <si>
    <t>1400001000</t>
  </si>
  <si>
    <t>1400001010</t>
  </si>
  <si>
    <t>1401001010</t>
  </si>
  <si>
    <t>1400001030</t>
  </si>
  <si>
    <t>1400007000</t>
  </si>
  <si>
    <t>1400007430</t>
  </si>
  <si>
    <t>1400002000</t>
  </si>
  <si>
    <t>1400051180</t>
  </si>
  <si>
    <t>1500000000</t>
  </si>
  <si>
    <t>1500004000</t>
  </si>
  <si>
    <t>1500004300</t>
  </si>
  <si>
    <t>1500004250</t>
  </si>
  <si>
    <t>1500004430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</si>
  <si>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</si>
  <si>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муниципальной пожарной охраны</t>
  </si>
  <si>
    <t xml:space="preserve">                           сельской Думы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</si>
  <si>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</si>
  <si>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</si>
  <si>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</si>
  <si>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1400008000</t>
  </si>
  <si>
    <t>Доплаты к пенсиям муниципальных служащих</t>
  </si>
  <si>
    <t>1400008050</t>
  </si>
  <si>
    <t>Социальное обеспечение и иные выплаты населению</t>
  </si>
  <si>
    <t>300</t>
  </si>
  <si>
    <t>Муниципальная программа: "Обеспечение функционирования администрации Чеглаковского сельского поселения"</t>
  </si>
  <si>
    <t>Обеспечение деятельности пожарных команд</t>
  </si>
  <si>
    <t xml:space="preserve">Резервный фонд местных администрации </t>
  </si>
  <si>
    <t>1400007030</t>
  </si>
  <si>
    <t>Реализация расходных обязательств муниципальных образований области</t>
  </si>
  <si>
    <t>140001557А</t>
  </si>
  <si>
    <t>140001557Б</t>
  </si>
  <si>
    <t>1400002030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</si>
  <si>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</si>
  <si>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1400015000</t>
  </si>
  <si>
    <t>Содержание и обеспечение деятельности Государственной противопожарной службы,муниципальной пожарной охраны,ведомственной пожарной охраны,добровольной пожарной охраны,а также объединений пожарной охраны</t>
  </si>
  <si>
    <t>Управление государственной собственностью Кировской области  и муниципальной собственностью</t>
  </si>
  <si>
    <t>1400004010</t>
  </si>
  <si>
    <t>Органы местного самоуправления</t>
  </si>
  <si>
    <t>Высшее должностное лицо муниципального образования</t>
  </si>
  <si>
    <t>Иные межбюджетные трансферты</t>
  </si>
  <si>
    <t>983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</si>
  <si>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</si>
  <si>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Межбюджетные трансферты</t>
  </si>
  <si>
    <t>500</t>
  </si>
  <si>
    <t>1400017000</t>
  </si>
  <si>
    <t>1400017990</t>
  </si>
  <si>
    <t>Другие вопросы в области национальной экономики</t>
  </si>
  <si>
    <t>12</t>
  </si>
  <si>
    <t>Мероприятия по борьбе с борщевиком Сосновского</t>
  </si>
  <si>
    <t>1500015120</t>
  </si>
  <si>
    <t>Ведомственная структура расходов бюджета поселения (распределение бюджетных ассигнований по главным распределителям средств бюджета поселения, разделам, подразделам и целевым статьям (муниципальным программам поселения и непрограммным направлениям) группам видов расходов классификации расходов бюджетов) на 2023 год</t>
  </si>
  <si>
    <t xml:space="preserve">Финансовое обеспечение деятельности муниципальных учреждений </t>
  </si>
  <si>
    <t>Код главного распорядителя средств бюджета</t>
  </si>
  <si>
    <r>
      <t>15000</t>
    </r>
    <r>
      <rPr>
        <b/>
        <i/>
        <sz val="12"/>
        <rFont val="Times New Roman"/>
        <family val="1"/>
        <charset val="204"/>
      </rPr>
      <t>S</t>
    </r>
    <r>
      <rPr>
        <i/>
        <sz val="12"/>
        <rFont val="Times New Roman"/>
        <family val="1"/>
        <charset val="204"/>
      </rPr>
      <t>5120</t>
    </r>
  </si>
  <si>
    <t>14</t>
  </si>
  <si>
    <t>1500004040</t>
  </si>
  <si>
    <t>Мероприятия по обеспечению безопасности людей на водных объектах</t>
  </si>
  <si>
    <t>1400055490</t>
  </si>
  <si>
    <t>Приложение № 4</t>
  </si>
  <si>
    <t xml:space="preserve">к решению Чеглаковской </t>
  </si>
  <si>
    <t xml:space="preserve">   от 15.12.2023 № 15/2</t>
  </si>
</sst>
</file>

<file path=xl/styles.xml><?xml version="1.0" encoding="utf-8"?>
<styleSheet xmlns="http://schemas.openxmlformats.org/spreadsheetml/2006/main">
  <numFmts count="1">
    <numFmt numFmtId="164" formatCode="#,##0.0000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6" fillId="0" borderId="1" xfId="0" applyFont="1" applyFill="1" applyBorder="1" applyAlignment="1">
      <alignment vertical="top" wrapText="1"/>
    </xf>
    <xf numFmtId="11" fontId="2" fillId="0" borderId="1" xfId="1" applyNumberFormat="1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center" vertical="top" wrapText="1"/>
    </xf>
    <xf numFmtId="49" fontId="2" fillId="0" borderId="0" xfId="1" applyNumberFormat="1" applyFont="1" applyFill="1" applyAlignment="1">
      <alignment vertical="top"/>
    </xf>
    <xf numFmtId="49" fontId="2" fillId="0" borderId="0" xfId="1" applyNumberFormat="1" applyFont="1" applyFill="1" applyAlignment="1">
      <alignment horizontal="center" vertical="top" wrapText="1"/>
    </xf>
    <xf numFmtId="49" fontId="2" fillId="0" borderId="0" xfId="1" applyNumberFormat="1" applyFont="1" applyFill="1" applyAlignment="1">
      <alignment vertical="top" wrapText="1"/>
    </xf>
    <xf numFmtId="164" fontId="2" fillId="0" borderId="0" xfId="1" applyNumberFormat="1" applyFont="1" applyFill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center" vertical="top" wrapText="1"/>
    </xf>
    <xf numFmtId="11" fontId="5" fillId="0" borderId="1" xfId="1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vertical="top"/>
    </xf>
    <xf numFmtId="164" fontId="6" fillId="0" borderId="0" xfId="0" applyNumberFormat="1" applyFont="1" applyFill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Fill="1" applyAlignment="1">
      <alignment vertical="top" wrapText="1"/>
    </xf>
    <xf numFmtId="164" fontId="6" fillId="0" borderId="0" xfId="0" applyNumberFormat="1" applyFont="1" applyFill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11" fontId="4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vertical="top"/>
    </xf>
    <xf numFmtId="49" fontId="2" fillId="0" borderId="1" xfId="1" quotePrefix="1" applyNumberFormat="1" applyFont="1" applyFill="1" applyBorder="1" applyAlignment="1">
      <alignment horizontal="center" vertical="top" wrapText="1"/>
    </xf>
    <xf numFmtId="164" fontId="2" fillId="0" borderId="1" xfId="1" quotePrefix="1" applyNumberFormat="1" applyFont="1" applyFill="1" applyBorder="1" applyAlignment="1">
      <alignment horizontal="center" vertical="top" wrapText="1"/>
    </xf>
    <xf numFmtId="164" fontId="6" fillId="0" borderId="0" xfId="0" applyNumberFormat="1" applyFont="1" applyAlignment="1">
      <alignment vertical="top"/>
    </xf>
    <xf numFmtId="49" fontId="2" fillId="0" borderId="0" xfId="1" applyNumberFormat="1" applyFont="1" applyFill="1" applyAlignment="1">
      <alignment horizontal="right" vertical="top"/>
    </xf>
    <xf numFmtId="49" fontId="2" fillId="0" borderId="0" xfId="1" applyNumberFormat="1" applyFont="1" applyFill="1" applyAlignment="1">
      <alignment horizontal="center" vertical="top" wrapText="1"/>
    </xf>
    <xf numFmtId="49" fontId="2" fillId="0" borderId="0" xfId="1" applyNumberFormat="1" applyFont="1" applyFill="1" applyAlignment="1">
      <alignment horizontal="right" vertical="top" wrapText="1"/>
    </xf>
    <xf numFmtId="0" fontId="4" fillId="0" borderId="0" xfId="1" applyNumberFormat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5"/>
  <sheetViews>
    <sheetView tabSelected="1" zoomScale="88" zoomScaleNormal="88" workbookViewId="0">
      <selection activeCell="B12" sqref="B12"/>
    </sheetView>
  </sheetViews>
  <sheetFormatPr defaultRowHeight="15.75"/>
  <cols>
    <col min="1" max="1" width="75.28515625" style="10" customWidth="1"/>
    <col min="2" max="2" width="10.140625" style="10" customWidth="1"/>
    <col min="3" max="3" width="6.140625" style="10" customWidth="1"/>
    <col min="4" max="4" width="6.28515625" style="10" customWidth="1"/>
    <col min="5" max="5" width="14.42578125" style="10" customWidth="1"/>
    <col min="6" max="6" width="9.140625" style="10"/>
    <col min="7" max="7" width="16.7109375" style="11" customWidth="1"/>
    <col min="8" max="8" width="16.7109375" style="12" hidden="1" customWidth="1"/>
    <col min="9" max="9" width="7.85546875" style="12" hidden="1" customWidth="1"/>
    <col min="10" max="10" width="16.7109375" style="12" hidden="1" customWidth="1"/>
    <col min="11" max="11" width="16.7109375" style="12" customWidth="1"/>
    <col min="12" max="16384" width="9.140625" style="12"/>
  </cols>
  <sheetData>
    <row r="1" spans="1:10">
      <c r="A1" s="4"/>
      <c r="B1" s="4"/>
      <c r="C1" s="24" t="s">
        <v>108</v>
      </c>
      <c r="D1" s="24"/>
      <c r="E1" s="24"/>
      <c r="F1" s="24"/>
      <c r="G1" s="24"/>
    </row>
    <row r="2" spans="1:10" ht="14.45" customHeight="1">
      <c r="A2" s="4"/>
      <c r="B2" s="4"/>
      <c r="C2" s="26" t="s">
        <v>109</v>
      </c>
      <c r="D2" s="26"/>
      <c r="E2" s="26"/>
      <c r="F2" s="26"/>
      <c r="G2" s="26"/>
    </row>
    <row r="3" spans="1:10" ht="14.45" customHeight="1">
      <c r="A3" s="4"/>
      <c r="B3" s="4"/>
      <c r="C3" s="5"/>
      <c r="D3" s="5"/>
      <c r="E3" s="26" t="s">
        <v>65</v>
      </c>
      <c r="F3" s="26"/>
      <c r="G3" s="26"/>
    </row>
    <row r="4" spans="1:10">
      <c r="A4" s="4"/>
      <c r="B4" s="4"/>
      <c r="C4" s="24" t="s">
        <v>110</v>
      </c>
      <c r="D4" s="24"/>
      <c r="E4" s="24"/>
      <c r="F4" s="24"/>
      <c r="G4" s="24"/>
    </row>
    <row r="5" spans="1:10">
      <c r="A5" s="6"/>
      <c r="B5" s="6"/>
      <c r="C5" s="6"/>
      <c r="D5" s="6"/>
      <c r="E5" s="6"/>
      <c r="F5" s="6"/>
      <c r="G5" s="7"/>
    </row>
    <row r="6" spans="1:10" s="20" customFormat="1" ht="50.25" customHeight="1">
      <c r="A6" s="27" t="s">
        <v>100</v>
      </c>
      <c r="B6" s="27"/>
      <c r="C6" s="27"/>
      <c r="D6" s="27"/>
      <c r="E6" s="27"/>
      <c r="F6" s="27"/>
      <c r="G6" s="27"/>
    </row>
    <row r="7" spans="1:10" ht="8.25" customHeight="1">
      <c r="A7" s="25"/>
      <c r="B7" s="25"/>
      <c r="C7" s="25"/>
      <c r="D7" s="25"/>
      <c r="E7" s="25"/>
      <c r="F7" s="6"/>
      <c r="G7" s="7"/>
    </row>
    <row r="8" spans="1:10" ht="8.25" customHeight="1">
      <c r="A8" s="13"/>
      <c r="B8" s="13"/>
      <c r="C8" s="13"/>
      <c r="D8" s="13"/>
      <c r="E8" s="13"/>
      <c r="F8" s="13"/>
      <c r="G8" s="14"/>
    </row>
    <row r="9" spans="1:10" ht="97.5" customHeight="1">
      <c r="A9" s="21" t="s">
        <v>0</v>
      </c>
      <c r="B9" s="18" t="s">
        <v>102</v>
      </c>
      <c r="C9" s="21" t="s">
        <v>1</v>
      </c>
      <c r="D9" s="21" t="s">
        <v>2</v>
      </c>
      <c r="E9" s="18" t="s">
        <v>32</v>
      </c>
      <c r="F9" s="18" t="s">
        <v>33</v>
      </c>
      <c r="G9" s="22" t="s">
        <v>34</v>
      </c>
      <c r="H9" s="22" t="s">
        <v>34</v>
      </c>
    </row>
    <row r="10" spans="1:10" ht="31.5">
      <c r="A10" s="16" t="s">
        <v>35</v>
      </c>
      <c r="B10" s="15" t="s">
        <v>36</v>
      </c>
      <c r="C10" s="15" t="s">
        <v>4</v>
      </c>
      <c r="D10" s="15" t="s">
        <v>4</v>
      </c>
      <c r="E10" s="15" t="s">
        <v>48</v>
      </c>
      <c r="F10" s="15" t="s">
        <v>3</v>
      </c>
      <c r="G10" s="8">
        <f>SUM(G11+G45+G50+G62+G74+G80)</f>
        <v>11890.2822</v>
      </c>
      <c r="H10" s="8">
        <f>SUM(H11+H45+H50+H62+H74+H80)</f>
        <v>11810.24</v>
      </c>
    </row>
    <row r="11" spans="1:10">
      <c r="A11" s="2" t="s">
        <v>5</v>
      </c>
      <c r="B11" s="18" t="s">
        <v>36</v>
      </c>
      <c r="C11" s="18" t="s">
        <v>6</v>
      </c>
      <c r="D11" s="18" t="s">
        <v>4</v>
      </c>
      <c r="E11" s="18" t="s">
        <v>48</v>
      </c>
      <c r="F11" s="18" t="s">
        <v>3</v>
      </c>
      <c r="G11" s="3">
        <f>SUM(G12+G17+G37)</f>
        <v>5869.7156599999998</v>
      </c>
      <c r="H11" s="3">
        <f>SUM(H12+H17+H31+H37)</f>
        <v>5098.4599999999991</v>
      </c>
      <c r="J11" s="23"/>
    </row>
    <row r="12" spans="1:10" ht="37.5" customHeight="1">
      <c r="A12" s="2" t="s">
        <v>31</v>
      </c>
      <c r="B12" s="18" t="s">
        <v>36</v>
      </c>
      <c r="C12" s="18" t="s">
        <v>6</v>
      </c>
      <c r="D12" s="18" t="s">
        <v>12</v>
      </c>
      <c r="E12" s="18" t="s">
        <v>48</v>
      </c>
      <c r="F12" s="18" t="s">
        <v>3</v>
      </c>
      <c r="G12" s="3">
        <f t="shared" ref="G12:H15" si="0">SUM(G13)</f>
        <v>1001.8</v>
      </c>
      <c r="H12" s="3">
        <f t="shared" si="0"/>
        <v>930.1</v>
      </c>
    </row>
    <row r="13" spans="1:10" s="10" customFormat="1" ht="33.75" customHeight="1">
      <c r="A13" s="9" t="s">
        <v>74</v>
      </c>
      <c r="B13" s="17" t="s">
        <v>36</v>
      </c>
      <c r="C13" s="17" t="s">
        <v>6</v>
      </c>
      <c r="D13" s="17" t="s">
        <v>12</v>
      </c>
      <c r="E13" s="17" t="s">
        <v>49</v>
      </c>
      <c r="F13" s="17" t="s">
        <v>3</v>
      </c>
      <c r="G13" s="3">
        <f t="shared" si="0"/>
        <v>1001.8</v>
      </c>
      <c r="H13" s="3">
        <f t="shared" si="0"/>
        <v>930.1</v>
      </c>
    </row>
    <row r="14" spans="1:10" ht="45" customHeight="1">
      <c r="A14" s="9" t="s">
        <v>18</v>
      </c>
      <c r="B14" s="18" t="s">
        <v>36</v>
      </c>
      <c r="C14" s="17" t="s">
        <v>6</v>
      </c>
      <c r="D14" s="17" t="s">
        <v>12</v>
      </c>
      <c r="E14" s="17" t="s">
        <v>50</v>
      </c>
      <c r="F14" s="17" t="s">
        <v>3</v>
      </c>
      <c r="G14" s="3">
        <f t="shared" si="0"/>
        <v>1001.8</v>
      </c>
      <c r="H14" s="3">
        <f t="shared" si="0"/>
        <v>930.1</v>
      </c>
    </row>
    <row r="15" spans="1:10" ht="18.75" customHeight="1">
      <c r="A15" s="9" t="s">
        <v>88</v>
      </c>
      <c r="B15" s="18" t="s">
        <v>36</v>
      </c>
      <c r="C15" s="17" t="s">
        <v>6</v>
      </c>
      <c r="D15" s="17" t="s">
        <v>12</v>
      </c>
      <c r="E15" s="17" t="s">
        <v>51</v>
      </c>
      <c r="F15" s="17" t="s">
        <v>3</v>
      </c>
      <c r="G15" s="3">
        <f t="shared" si="0"/>
        <v>1001.8</v>
      </c>
      <c r="H15" s="3">
        <f t="shared" si="0"/>
        <v>930.1</v>
      </c>
    </row>
    <row r="16" spans="1:10" ht="49.5" customHeight="1">
      <c r="A16" s="2" t="s">
        <v>9</v>
      </c>
      <c r="B16" s="18" t="s">
        <v>36</v>
      </c>
      <c r="C16" s="18" t="s">
        <v>6</v>
      </c>
      <c r="D16" s="18" t="s">
        <v>12</v>
      </c>
      <c r="E16" s="18" t="s">
        <v>52</v>
      </c>
      <c r="F16" s="18" t="s">
        <v>10</v>
      </c>
      <c r="G16" s="3">
        <v>1001.8</v>
      </c>
      <c r="H16" s="3">
        <v>930.1</v>
      </c>
      <c r="J16" s="23"/>
    </row>
    <row r="17" spans="1:8" ht="49.5" customHeight="1">
      <c r="A17" s="2" t="s">
        <v>7</v>
      </c>
      <c r="B17" s="18" t="s">
        <v>36</v>
      </c>
      <c r="C17" s="18" t="s">
        <v>6</v>
      </c>
      <c r="D17" s="18" t="s">
        <v>8</v>
      </c>
      <c r="E17" s="18" t="s">
        <v>48</v>
      </c>
      <c r="F17" s="18" t="s">
        <v>3</v>
      </c>
      <c r="G17" s="3">
        <f>SUM(G18)</f>
        <v>3522.2796600000001</v>
      </c>
      <c r="H17" s="3">
        <f>SUM(H18)</f>
        <v>2836.5239999999999</v>
      </c>
    </row>
    <row r="18" spans="1:8" ht="33" customHeight="1">
      <c r="A18" s="9" t="s">
        <v>74</v>
      </c>
      <c r="B18" s="17" t="s">
        <v>36</v>
      </c>
      <c r="C18" s="17" t="s">
        <v>6</v>
      </c>
      <c r="D18" s="17" t="s">
        <v>8</v>
      </c>
      <c r="E18" s="17" t="s">
        <v>49</v>
      </c>
      <c r="F18" s="17" t="s">
        <v>3</v>
      </c>
      <c r="G18" s="19">
        <f>SUM(G19+G25+G28)</f>
        <v>3522.2796600000001</v>
      </c>
      <c r="H18" s="19">
        <f>SUM(H19+H25+H28)</f>
        <v>2836.5239999999999</v>
      </c>
    </row>
    <row r="19" spans="1:8" ht="51.75" customHeight="1">
      <c r="A19" s="9" t="s">
        <v>18</v>
      </c>
      <c r="B19" s="17" t="s">
        <v>36</v>
      </c>
      <c r="C19" s="17" t="s">
        <v>6</v>
      </c>
      <c r="D19" s="17" t="s">
        <v>8</v>
      </c>
      <c r="E19" s="17" t="s">
        <v>50</v>
      </c>
      <c r="F19" s="17" t="s">
        <v>3</v>
      </c>
      <c r="G19" s="19">
        <f>G20</f>
        <v>3519.22966</v>
      </c>
      <c r="H19" s="19">
        <f>H20</f>
        <v>2833.4739999999997</v>
      </c>
    </row>
    <row r="20" spans="1:8">
      <c r="A20" s="9" t="s">
        <v>87</v>
      </c>
      <c r="B20" s="17" t="s">
        <v>36</v>
      </c>
      <c r="C20" s="17" t="s">
        <v>6</v>
      </c>
      <c r="D20" s="17" t="s">
        <v>8</v>
      </c>
      <c r="E20" s="17" t="s">
        <v>53</v>
      </c>
      <c r="F20" s="17" t="s">
        <v>3</v>
      </c>
      <c r="G20" s="19">
        <f>SUM(G22+G24+G23+G21)</f>
        <v>3519.22966</v>
      </c>
      <c r="H20" s="19">
        <f>SUM(H24+H23+H21)</f>
        <v>2833.4739999999997</v>
      </c>
    </row>
    <row r="21" spans="1:8" ht="63" customHeight="1">
      <c r="A21" s="9" t="s">
        <v>9</v>
      </c>
      <c r="B21" s="17" t="s">
        <v>36</v>
      </c>
      <c r="C21" s="17" t="s">
        <v>6</v>
      </c>
      <c r="D21" s="17" t="s">
        <v>8</v>
      </c>
      <c r="E21" s="17" t="s">
        <v>53</v>
      </c>
      <c r="F21" s="17" t="s">
        <v>10</v>
      </c>
      <c r="G21" s="19">
        <v>2757.3</v>
      </c>
      <c r="H21" s="19">
        <v>2165.6999999999998</v>
      </c>
    </row>
    <row r="22" spans="1:8" ht="63" customHeight="1">
      <c r="A22" s="9" t="s">
        <v>9</v>
      </c>
      <c r="B22" s="17" t="s">
        <v>36</v>
      </c>
      <c r="C22" s="17" t="s">
        <v>6</v>
      </c>
      <c r="D22" s="17" t="s">
        <v>8</v>
      </c>
      <c r="E22" s="17" t="s">
        <v>107</v>
      </c>
      <c r="F22" s="17" t="s">
        <v>10</v>
      </c>
      <c r="G22" s="19">
        <v>73.042199999999994</v>
      </c>
      <c r="H22" s="19"/>
    </row>
    <row r="23" spans="1:8" ht="31.5">
      <c r="A23" s="9" t="s">
        <v>43</v>
      </c>
      <c r="B23" s="17" t="s">
        <v>36</v>
      </c>
      <c r="C23" s="17" t="s">
        <v>6</v>
      </c>
      <c r="D23" s="17" t="s">
        <v>8</v>
      </c>
      <c r="E23" s="17" t="s">
        <v>53</v>
      </c>
      <c r="F23" s="17" t="s">
        <v>11</v>
      </c>
      <c r="G23" s="19">
        <v>671.05146000000002</v>
      </c>
      <c r="H23" s="19">
        <v>649.93799999999999</v>
      </c>
    </row>
    <row r="24" spans="1:8">
      <c r="A24" s="9" t="s">
        <v>13</v>
      </c>
      <c r="B24" s="17" t="s">
        <v>36</v>
      </c>
      <c r="C24" s="17" t="s">
        <v>6</v>
      </c>
      <c r="D24" s="17" t="s">
        <v>8</v>
      </c>
      <c r="E24" s="17" t="s">
        <v>53</v>
      </c>
      <c r="F24" s="17" t="s">
        <v>14</v>
      </c>
      <c r="G24" s="19">
        <v>17.835999999999999</v>
      </c>
      <c r="H24" s="19">
        <v>17.835999999999999</v>
      </c>
    </row>
    <row r="25" spans="1:8" ht="48.75" customHeight="1">
      <c r="A25" s="2" t="s">
        <v>82</v>
      </c>
      <c r="B25" s="18" t="s">
        <v>36</v>
      </c>
      <c r="C25" s="18" t="s">
        <v>6</v>
      </c>
      <c r="D25" s="18" t="s">
        <v>8</v>
      </c>
      <c r="E25" s="18" t="s">
        <v>83</v>
      </c>
      <c r="F25" s="18" t="s">
        <v>3</v>
      </c>
      <c r="G25" s="3">
        <v>2.75</v>
      </c>
      <c r="H25" s="3">
        <v>2.75</v>
      </c>
    </row>
    <row r="26" spans="1:8" ht="15.75" customHeight="1">
      <c r="A26" s="1" t="s">
        <v>78</v>
      </c>
      <c r="B26" s="17" t="s">
        <v>36</v>
      </c>
      <c r="C26" s="17" t="s">
        <v>6</v>
      </c>
      <c r="D26" s="17" t="s">
        <v>8</v>
      </c>
      <c r="E26" s="17" t="s">
        <v>79</v>
      </c>
      <c r="F26" s="17" t="s">
        <v>14</v>
      </c>
      <c r="G26" s="19">
        <v>2.7</v>
      </c>
      <c r="H26" s="19">
        <v>2.7</v>
      </c>
    </row>
    <row r="27" spans="1:8" ht="19.5" customHeight="1">
      <c r="A27" s="1" t="s">
        <v>78</v>
      </c>
      <c r="B27" s="17" t="s">
        <v>36</v>
      </c>
      <c r="C27" s="17" t="s">
        <v>6</v>
      </c>
      <c r="D27" s="17" t="s">
        <v>8</v>
      </c>
      <c r="E27" s="17" t="s">
        <v>80</v>
      </c>
      <c r="F27" s="17" t="s">
        <v>14</v>
      </c>
      <c r="G27" s="19">
        <v>0.05</v>
      </c>
      <c r="H27" s="19">
        <v>0.05</v>
      </c>
    </row>
    <row r="28" spans="1:8">
      <c r="A28" s="1" t="s">
        <v>89</v>
      </c>
      <c r="B28" s="17" t="s">
        <v>90</v>
      </c>
      <c r="C28" s="17" t="s">
        <v>6</v>
      </c>
      <c r="D28" s="17" t="s">
        <v>8</v>
      </c>
      <c r="E28" s="17" t="s">
        <v>94</v>
      </c>
      <c r="F28" s="17" t="s">
        <v>3</v>
      </c>
      <c r="G28" s="19">
        <v>0.3</v>
      </c>
      <c r="H28" s="19">
        <v>0.3</v>
      </c>
    </row>
    <row r="29" spans="1:8" ht="48" customHeight="1">
      <c r="A29" s="1" t="s">
        <v>91</v>
      </c>
      <c r="B29" s="17" t="s">
        <v>90</v>
      </c>
      <c r="C29" s="17" t="s">
        <v>6</v>
      </c>
      <c r="D29" s="17" t="s">
        <v>8</v>
      </c>
      <c r="E29" s="17" t="s">
        <v>95</v>
      </c>
      <c r="F29" s="17" t="s">
        <v>3</v>
      </c>
      <c r="G29" s="19">
        <v>0.3</v>
      </c>
      <c r="H29" s="19">
        <v>0.3</v>
      </c>
    </row>
    <row r="30" spans="1:8">
      <c r="A30" s="1" t="s">
        <v>92</v>
      </c>
      <c r="B30" s="17" t="s">
        <v>90</v>
      </c>
      <c r="C30" s="17" t="s">
        <v>6</v>
      </c>
      <c r="D30" s="17" t="s">
        <v>8</v>
      </c>
      <c r="E30" s="17" t="s">
        <v>95</v>
      </c>
      <c r="F30" s="17" t="s">
        <v>93</v>
      </c>
      <c r="G30" s="19">
        <v>0.3</v>
      </c>
      <c r="H30" s="19">
        <v>0.3</v>
      </c>
    </row>
    <row r="31" spans="1:8">
      <c r="A31" s="9" t="s">
        <v>20</v>
      </c>
      <c r="B31" s="17" t="s">
        <v>36</v>
      </c>
      <c r="C31" s="17" t="s">
        <v>6</v>
      </c>
      <c r="D31" s="17" t="s">
        <v>21</v>
      </c>
      <c r="E31" s="17" t="s">
        <v>48</v>
      </c>
      <c r="F31" s="17" t="s">
        <v>3</v>
      </c>
      <c r="G31" s="19">
        <v>0</v>
      </c>
      <c r="H31" s="19">
        <v>5</v>
      </c>
    </row>
    <row r="32" spans="1:8" ht="32.25" customHeight="1">
      <c r="A32" s="9" t="s">
        <v>38</v>
      </c>
      <c r="B32" s="17" t="s">
        <v>36</v>
      </c>
      <c r="C32" s="17" t="s">
        <v>6</v>
      </c>
      <c r="D32" s="17" t="s">
        <v>21</v>
      </c>
      <c r="E32" s="17" t="s">
        <v>49</v>
      </c>
      <c r="F32" s="17" t="s">
        <v>3</v>
      </c>
      <c r="G32" s="19">
        <v>0</v>
      </c>
      <c r="H32" s="19">
        <v>5</v>
      </c>
    </row>
    <row r="33" spans="1:8" ht="17.25" customHeight="1">
      <c r="A33" s="9" t="s">
        <v>20</v>
      </c>
      <c r="B33" s="17" t="s">
        <v>36</v>
      </c>
      <c r="C33" s="17" t="s">
        <v>6</v>
      </c>
      <c r="D33" s="17" t="s">
        <v>21</v>
      </c>
      <c r="E33" s="17" t="s">
        <v>54</v>
      </c>
      <c r="F33" s="17" t="s">
        <v>3</v>
      </c>
      <c r="G33" s="19">
        <v>0</v>
      </c>
      <c r="H33" s="19">
        <v>5</v>
      </c>
    </row>
    <row r="34" spans="1:8" ht="17.45" customHeight="1">
      <c r="A34" s="9" t="s">
        <v>76</v>
      </c>
      <c r="B34" s="17" t="s">
        <v>36</v>
      </c>
      <c r="C34" s="17" t="s">
        <v>6</v>
      </c>
      <c r="D34" s="17" t="s">
        <v>21</v>
      </c>
      <c r="E34" s="17" t="s">
        <v>77</v>
      </c>
      <c r="F34" s="17" t="s">
        <v>3</v>
      </c>
      <c r="G34" s="19">
        <v>0</v>
      </c>
      <c r="H34" s="19">
        <v>5</v>
      </c>
    </row>
    <row r="35" spans="1:8" ht="18" customHeight="1">
      <c r="A35" s="9" t="s">
        <v>39</v>
      </c>
      <c r="B35" s="17" t="s">
        <v>36</v>
      </c>
      <c r="C35" s="17" t="s">
        <v>6</v>
      </c>
      <c r="D35" s="17" t="s">
        <v>21</v>
      </c>
      <c r="E35" s="17" t="s">
        <v>55</v>
      </c>
      <c r="F35" s="17" t="s">
        <v>3</v>
      </c>
      <c r="G35" s="19">
        <v>0</v>
      </c>
      <c r="H35" s="19">
        <v>5</v>
      </c>
    </row>
    <row r="36" spans="1:8">
      <c r="A36" s="9" t="s">
        <v>13</v>
      </c>
      <c r="B36" s="17" t="s">
        <v>36</v>
      </c>
      <c r="C36" s="17" t="s">
        <v>6</v>
      </c>
      <c r="D36" s="17" t="s">
        <v>21</v>
      </c>
      <c r="E36" s="17" t="s">
        <v>55</v>
      </c>
      <c r="F36" s="17" t="s">
        <v>14</v>
      </c>
      <c r="G36" s="19">
        <v>0</v>
      </c>
      <c r="H36" s="19">
        <v>5</v>
      </c>
    </row>
    <row r="37" spans="1:8">
      <c r="A37" s="9" t="s">
        <v>24</v>
      </c>
      <c r="B37" s="17" t="s">
        <v>36</v>
      </c>
      <c r="C37" s="17" t="s">
        <v>6</v>
      </c>
      <c r="D37" s="17" t="s">
        <v>23</v>
      </c>
      <c r="E37" s="17" t="s">
        <v>48</v>
      </c>
      <c r="F37" s="17" t="s">
        <v>3</v>
      </c>
      <c r="G37" s="19">
        <f>SUM(G38)</f>
        <v>1345.636</v>
      </c>
      <c r="H37" s="19">
        <f>SUM(H38)</f>
        <v>1326.8359999999998</v>
      </c>
    </row>
    <row r="38" spans="1:8" ht="33.75" customHeight="1">
      <c r="A38" s="9" t="s">
        <v>74</v>
      </c>
      <c r="B38" s="17" t="s">
        <v>36</v>
      </c>
      <c r="C38" s="17" t="s">
        <v>6</v>
      </c>
      <c r="D38" s="17" t="s">
        <v>23</v>
      </c>
      <c r="E38" s="17" t="s">
        <v>49</v>
      </c>
      <c r="F38" s="17" t="s">
        <v>3</v>
      </c>
      <c r="G38" s="19">
        <f>SUM(G39+G42)</f>
        <v>1345.636</v>
      </c>
      <c r="H38" s="19">
        <f>SUM(H39+H42)</f>
        <v>1326.8359999999998</v>
      </c>
    </row>
    <row r="39" spans="1:8" ht="19.5" customHeight="1">
      <c r="A39" s="9" t="s">
        <v>101</v>
      </c>
      <c r="B39" s="17" t="s">
        <v>36</v>
      </c>
      <c r="C39" s="17" t="s">
        <v>6</v>
      </c>
      <c r="D39" s="17" t="s">
        <v>23</v>
      </c>
      <c r="E39" s="17" t="s">
        <v>56</v>
      </c>
      <c r="F39" s="17" t="s">
        <v>3</v>
      </c>
      <c r="G39" s="3">
        <f>SUM(G40)</f>
        <v>713.6</v>
      </c>
      <c r="H39" s="3">
        <f>SUM(H40)</f>
        <v>627.79999999999995</v>
      </c>
    </row>
    <row r="40" spans="1:8" ht="33.75" customHeight="1">
      <c r="A40" s="9" t="s">
        <v>40</v>
      </c>
      <c r="B40" s="17" t="s">
        <v>36</v>
      </c>
      <c r="C40" s="17" t="s">
        <v>6</v>
      </c>
      <c r="D40" s="17" t="s">
        <v>23</v>
      </c>
      <c r="E40" s="17" t="s">
        <v>81</v>
      </c>
      <c r="F40" s="17" t="s">
        <v>3</v>
      </c>
      <c r="G40" s="3">
        <f>SUM(G41)</f>
        <v>713.6</v>
      </c>
      <c r="H40" s="3">
        <f>SUM(H41)</f>
        <v>627.79999999999995</v>
      </c>
    </row>
    <row r="41" spans="1:8" ht="63" customHeight="1">
      <c r="A41" s="9" t="s">
        <v>9</v>
      </c>
      <c r="B41" s="17" t="s">
        <v>36</v>
      </c>
      <c r="C41" s="17" t="s">
        <v>6</v>
      </c>
      <c r="D41" s="17" t="s">
        <v>23</v>
      </c>
      <c r="E41" s="17" t="s">
        <v>81</v>
      </c>
      <c r="F41" s="17" t="s">
        <v>10</v>
      </c>
      <c r="G41" s="19">
        <v>713.6</v>
      </c>
      <c r="H41" s="19">
        <v>627.79999999999995</v>
      </c>
    </row>
    <row r="42" spans="1:8" s="10" customFormat="1" ht="30" customHeight="1">
      <c r="A42" s="2" t="s">
        <v>85</v>
      </c>
      <c r="B42" s="17" t="s">
        <v>36</v>
      </c>
      <c r="C42" s="17" t="s">
        <v>6</v>
      </c>
      <c r="D42" s="17" t="s">
        <v>23</v>
      </c>
      <c r="E42" s="17" t="s">
        <v>86</v>
      </c>
      <c r="F42" s="17" t="s">
        <v>3</v>
      </c>
      <c r="G42" s="19">
        <f>SUM(G43:G44)</f>
        <v>632.03599999999994</v>
      </c>
      <c r="H42" s="19">
        <f>SUM(H43:H44)</f>
        <v>699.03599999999994</v>
      </c>
    </row>
    <row r="43" spans="1:8" s="10" customFormat="1" ht="20.25" customHeight="1">
      <c r="A43" s="2" t="s">
        <v>13</v>
      </c>
      <c r="B43" s="17" t="s">
        <v>36</v>
      </c>
      <c r="C43" s="17" t="s">
        <v>6</v>
      </c>
      <c r="D43" s="17" t="s">
        <v>23</v>
      </c>
      <c r="E43" s="17" t="s">
        <v>86</v>
      </c>
      <c r="F43" s="17" t="s">
        <v>14</v>
      </c>
      <c r="G43" s="19">
        <v>4.0359999999999996</v>
      </c>
      <c r="H43" s="19">
        <v>4.0359999999999996</v>
      </c>
    </row>
    <row r="44" spans="1:8" s="10" customFormat="1" ht="29.25" customHeight="1">
      <c r="A44" s="9" t="s">
        <v>44</v>
      </c>
      <c r="B44" s="17" t="s">
        <v>36</v>
      </c>
      <c r="C44" s="17" t="s">
        <v>6</v>
      </c>
      <c r="D44" s="17" t="s">
        <v>23</v>
      </c>
      <c r="E44" s="17" t="s">
        <v>86</v>
      </c>
      <c r="F44" s="17" t="s">
        <v>11</v>
      </c>
      <c r="G44" s="19">
        <v>628</v>
      </c>
      <c r="H44" s="19">
        <v>695</v>
      </c>
    </row>
    <row r="45" spans="1:8">
      <c r="A45" s="9" t="s">
        <v>25</v>
      </c>
      <c r="B45" s="17" t="s">
        <v>36</v>
      </c>
      <c r="C45" s="17" t="s">
        <v>12</v>
      </c>
      <c r="D45" s="17" t="s">
        <v>4</v>
      </c>
      <c r="E45" s="17" t="s">
        <v>48</v>
      </c>
      <c r="F45" s="17" t="s">
        <v>3</v>
      </c>
      <c r="G45" s="19">
        <f t="shared" ref="G45:H48" si="1">SUM(G46)</f>
        <v>136.80000000000001</v>
      </c>
      <c r="H45" s="19">
        <f t="shared" si="1"/>
        <v>129.80000000000001</v>
      </c>
    </row>
    <row r="46" spans="1:8" ht="15" customHeight="1">
      <c r="A46" s="9" t="s">
        <v>26</v>
      </c>
      <c r="B46" s="17" t="s">
        <v>36</v>
      </c>
      <c r="C46" s="17" t="s">
        <v>12</v>
      </c>
      <c r="D46" s="17" t="s">
        <v>17</v>
      </c>
      <c r="E46" s="17" t="s">
        <v>48</v>
      </c>
      <c r="F46" s="17" t="s">
        <v>3</v>
      </c>
      <c r="G46" s="19">
        <f t="shared" si="1"/>
        <v>136.80000000000001</v>
      </c>
      <c r="H46" s="19">
        <f t="shared" si="1"/>
        <v>129.80000000000001</v>
      </c>
    </row>
    <row r="47" spans="1:8" ht="33.75" customHeight="1">
      <c r="A47" s="9" t="s">
        <v>38</v>
      </c>
      <c r="B47" s="17" t="s">
        <v>36</v>
      </c>
      <c r="C47" s="17" t="s">
        <v>12</v>
      </c>
      <c r="D47" s="17" t="s">
        <v>17</v>
      </c>
      <c r="E47" s="17" t="s">
        <v>49</v>
      </c>
      <c r="F47" s="17" t="s">
        <v>3</v>
      </c>
      <c r="G47" s="19">
        <f t="shared" si="1"/>
        <v>136.80000000000001</v>
      </c>
      <c r="H47" s="19">
        <f t="shared" si="1"/>
        <v>129.80000000000001</v>
      </c>
    </row>
    <row r="48" spans="1:8" ht="44.45" customHeight="1">
      <c r="A48" s="9" t="s">
        <v>63</v>
      </c>
      <c r="B48" s="17" t="s">
        <v>36</v>
      </c>
      <c r="C48" s="17" t="s">
        <v>12</v>
      </c>
      <c r="D48" s="17" t="s">
        <v>17</v>
      </c>
      <c r="E48" s="17" t="s">
        <v>57</v>
      </c>
      <c r="F48" s="17" t="s">
        <v>3</v>
      </c>
      <c r="G48" s="19">
        <f t="shared" si="1"/>
        <v>136.80000000000001</v>
      </c>
      <c r="H48" s="19">
        <f t="shared" si="1"/>
        <v>129.80000000000001</v>
      </c>
    </row>
    <row r="49" spans="1:10" ht="65.25" customHeight="1">
      <c r="A49" s="9" t="s">
        <v>9</v>
      </c>
      <c r="B49" s="17" t="s">
        <v>36</v>
      </c>
      <c r="C49" s="17" t="s">
        <v>12</v>
      </c>
      <c r="D49" s="17" t="s">
        <v>17</v>
      </c>
      <c r="E49" s="17" t="s">
        <v>57</v>
      </c>
      <c r="F49" s="17" t="s">
        <v>10</v>
      </c>
      <c r="G49" s="19">
        <v>136.80000000000001</v>
      </c>
      <c r="H49" s="19">
        <v>129.80000000000001</v>
      </c>
    </row>
    <row r="50" spans="1:10" ht="18" customHeight="1">
      <c r="A50" s="9" t="s">
        <v>27</v>
      </c>
      <c r="B50" s="17" t="s">
        <v>36</v>
      </c>
      <c r="C50" s="17" t="s">
        <v>17</v>
      </c>
      <c r="D50" s="17" t="s">
        <v>4</v>
      </c>
      <c r="E50" s="17" t="s">
        <v>48</v>
      </c>
      <c r="F50" s="17" t="s">
        <v>3</v>
      </c>
      <c r="G50" s="19">
        <f>SUM(G51+G58)</f>
        <v>3543.9831899999999</v>
      </c>
      <c r="H50" s="19">
        <f>SUM(H51+H58)</f>
        <v>4242.1966499999999</v>
      </c>
    </row>
    <row r="51" spans="1:10" ht="65.25" customHeight="1">
      <c r="A51" s="9" t="s">
        <v>84</v>
      </c>
      <c r="B51" s="17" t="s">
        <v>36</v>
      </c>
      <c r="C51" s="17" t="s">
        <v>17</v>
      </c>
      <c r="D51" s="17" t="s">
        <v>16</v>
      </c>
      <c r="E51" s="17" t="s">
        <v>48</v>
      </c>
      <c r="F51" s="17" t="s">
        <v>3</v>
      </c>
      <c r="G51" s="3">
        <f t="shared" ref="G51:H53" si="2">SUM(G52)</f>
        <v>2562.7831899999996</v>
      </c>
      <c r="H51" s="3">
        <f t="shared" si="2"/>
        <v>3260.99665</v>
      </c>
    </row>
    <row r="52" spans="1:10" s="10" customFormat="1" ht="35.25" customHeight="1">
      <c r="A52" s="9" t="s">
        <v>41</v>
      </c>
      <c r="B52" s="17" t="s">
        <v>36</v>
      </c>
      <c r="C52" s="17" t="s">
        <v>17</v>
      </c>
      <c r="D52" s="17" t="s">
        <v>16</v>
      </c>
      <c r="E52" s="17" t="s">
        <v>58</v>
      </c>
      <c r="F52" s="17" t="s">
        <v>3</v>
      </c>
      <c r="G52" s="3">
        <f t="shared" si="2"/>
        <v>2562.7831899999996</v>
      </c>
      <c r="H52" s="3">
        <f t="shared" si="2"/>
        <v>3260.99665</v>
      </c>
    </row>
    <row r="53" spans="1:10" ht="21" customHeight="1">
      <c r="A53" s="9" t="s">
        <v>15</v>
      </c>
      <c r="B53" s="17" t="s">
        <v>36</v>
      </c>
      <c r="C53" s="17" t="s">
        <v>17</v>
      </c>
      <c r="D53" s="17" t="s">
        <v>16</v>
      </c>
      <c r="E53" s="17" t="s">
        <v>59</v>
      </c>
      <c r="F53" s="17" t="s">
        <v>3</v>
      </c>
      <c r="G53" s="19">
        <f t="shared" si="2"/>
        <v>2562.7831899999996</v>
      </c>
      <c r="H53" s="19">
        <f t="shared" si="2"/>
        <v>3260.99665</v>
      </c>
    </row>
    <row r="54" spans="1:10" ht="34.5" customHeight="1">
      <c r="A54" s="9" t="s">
        <v>64</v>
      </c>
      <c r="B54" s="17" t="s">
        <v>36</v>
      </c>
      <c r="C54" s="17" t="s">
        <v>17</v>
      </c>
      <c r="D54" s="17" t="s">
        <v>16</v>
      </c>
      <c r="E54" s="17" t="s">
        <v>62</v>
      </c>
      <c r="F54" s="17" t="s">
        <v>3</v>
      </c>
      <c r="G54" s="19">
        <f>SUM(G55:G56)</f>
        <v>2562.7831899999996</v>
      </c>
      <c r="H54" s="19">
        <f>SUM(H55:H56)</f>
        <v>3260.99665</v>
      </c>
    </row>
    <row r="55" spans="1:10" ht="66" customHeight="1">
      <c r="A55" s="9" t="s">
        <v>9</v>
      </c>
      <c r="B55" s="17" t="s">
        <v>36</v>
      </c>
      <c r="C55" s="17" t="s">
        <v>17</v>
      </c>
      <c r="D55" s="17" t="s">
        <v>16</v>
      </c>
      <c r="E55" s="17" t="s">
        <v>62</v>
      </c>
      <c r="F55" s="17" t="s">
        <v>10</v>
      </c>
      <c r="G55" s="19">
        <v>2129.1999999999998</v>
      </c>
      <c r="H55" s="19">
        <v>2871.3</v>
      </c>
      <c r="I55" s="12">
        <v>-45</v>
      </c>
      <c r="J55" s="23">
        <f>SUM(H55:I55)</f>
        <v>2826.3</v>
      </c>
    </row>
    <row r="56" spans="1:10" ht="17.25" customHeight="1">
      <c r="A56" s="9" t="s">
        <v>75</v>
      </c>
      <c r="B56" s="17" t="s">
        <v>36</v>
      </c>
      <c r="C56" s="17" t="s">
        <v>17</v>
      </c>
      <c r="D56" s="17" t="s">
        <v>16</v>
      </c>
      <c r="E56" s="17" t="s">
        <v>62</v>
      </c>
      <c r="F56" s="17" t="s">
        <v>3</v>
      </c>
      <c r="G56" s="19">
        <f>SUM(G57)</f>
        <v>433.58319</v>
      </c>
      <c r="H56" s="19">
        <f>SUM(H57)</f>
        <v>389.69664999999998</v>
      </c>
    </row>
    <row r="57" spans="1:10" ht="30" customHeight="1">
      <c r="A57" s="9" t="s">
        <v>44</v>
      </c>
      <c r="B57" s="17" t="s">
        <v>36</v>
      </c>
      <c r="C57" s="17" t="s">
        <v>17</v>
      </c>
      <c r="D57" s="17" t="s">
        <v>16</v>
      </c>
      <c r="E57" s="17" t="s">
        <v>62</v>
      </c>
      <c r="F57" s="17" t="s">
        <v>11</v>
      </c>
      <c r="G57" s="19">
        <v>433.58319</v>
      </c>
      <c r="H57" s="19">
        <v>389.69664999999998</v>
      </c>
      <c r="I57" s="12">
        <v>45</v>
      </c>
      <c r="J57" s="23">
        <f>SUM(H57:I57)</f>
        <v>434.69664999999998</v>
      </c>
    </row>
    <row r="58" spans="1:10" s="10" customFormat="1" ht="21" customHeight="1">
      <c r="A58" s="9" t="s">
        <v>42</v>
      </c>
      <c r="B58" s="17" t="s">
        <v>36</v>
      </c>
      <c r="C58" s="17" t="s">
        <v>17</v>
      </c>
      <c r="D58" s="17" t="s">
        <v>104</v>
      </c>
      <c r="E58" s="17" t="s">
        <v>58</v>
      </c>
      <c r="F58" s="17" t="s">
        <v>3</v>
      </c>
      <c r="G58" s="19">
        <f t="shared" ref="G58:H58" si="3">SUM(G59)</f>
        <v>981.2</v>
      </c>
      <c r="H58" s="19">
        <f t="shared" si="3"/>
        <v>981.2</v>
      </c>
    </row>
    <row r="59" spans="1:10" ht="21" customHeight="1">
      <c r="A59" s="9" t="s">
        <v>15</v>
      </c>
      <c r="B59" s="17" t="s">
        <v>36</v>
      </c>
      <c r="C59" s="17" t="s">
        <v>17</v>
      </c>
      <c r="D59" s="17" t="s">
        <v>104</v>
      </c>
      <c r="E59" s="17" t="s">
        <v>59</v>
      </c>
      <c r="F59" s="17" t="s">
        <v>3</v>
      </c>
      <c r="G59" s="19">
        <f t="shared" ref="G59:H59" si="4">SUM(G60)</f>
        <v>981.2</v>
      </c>
      <c r="H59" s="19">
        <f t="shared" si="4"/>
        <v>981.2</v>
      </c>
    </row>
    <row r="60" spans="1:10" ht="21" customHeight="1">
      <c r="A60" s="9" t="s">
        <v>106</v>
      </c>
      <c r="B60" s="17" t="s">
        <v>36</v>
      </c>
      <c r="C60" s="17" t="s">
        <v>17</v>
      </c>
      <c r="D60" s="17" t="s">
        <v>104</v>
      </c>
      <c r="E60" s="17" t="s">
        <v>105</v>
      </c>
      <c r="F60" s="17" t="s">
        <v>3</v>
      </c>
      <c r="G60" s="19">
        <f t="shared" ref="G60:H60" si="5">SUM(G61)</f>
        <v>981.2</v>
      </c>
      <c r="H60" s="19">
        <f t="shared" si="5"/>
        <v>981.2</v>
      </c>
    </row>
    <row r="61" spans="1:10" ht="21" customHeight="1">
      <c r="A61" s="9" t="s">
        <v>45</v>
      </c>
      <c r="B61" s="17" t="s">
        <v>36</v>
      </c>
      <c r="C61" s="17" t="s">
        <v>17</v>
      </c>
      <c r="D61" s="17" t="s">
        <v>104</v>
      </c>
      <c r="E61" s="17" t="s">
        <v>105</v>
      </c>
      <c r="F61" s="17" t="s">
        <v>11</v>
      </c>
      <c r="G61" s="19">
        <v>981.2</v>
      </c>
      <c r="H61" s="19">
        <v>981.2</v>
      </c>
      <c r="J61" s="23"/>
    </row>
    <row r="62" spans="1:10" ht="18" customHeight="1">
      <c r="A62" s="9" t="s">
        <v>37</v>
      </c>
      <c r="B62" s="17" t="s">
        <v>36</v>
      </c>
      <c r="C62" s="17" t="s">
        <v>8</v>
      </c>
      <c r="D62" s="17" t="s">
        <v>4</v>
      </c>
      <c r="E62" s="17" t="s">
        <v>48</v>
      </c>
      <c r="F62" s="17" t="s">
        <v>3</v>
      </c>
      <c r="G62" s="19">
        <v>1619.3433500000001</v>
      </c>
      <c r="H62" s="19">
        <v>1619.3433500000001</v>
      </c>
    </row>
    <row r="63" spans="1:10">
      <c r="A63" s="9" t="s">
        <v>28</v>
      </c>
      <c r="B63" s="17" t="s">
        <v>36</v>
      </c>
      <c r="C63" s="17" t="s">
        <v>8</v>
      </c>
      <c r="D63" s="17" t="s">
        <v>19</v>
      </c>
      <c r="E63" s="17" t="s">
        <v>48</v>
      </c>
      <c r="F63" s="17" t="s">
        <v>3</v>
      </c>
      <c r="G63" s="19">
        <f t="shared" ref="G63:H66" si="6">SUM(G64)</f>
        <v>1611.1433500000001</v>
      </c>
      <c r="H63" s="19">
        <f t="shared" si="6"/>
        <v>1611.1433500000001</v>
      </c>
    </row>
    <row r="64" spans="1:10" s="10" customFormat="1" ht="33.75" customHeight="1">
      <c r="A64" s="9" t="s">
        <v>42</v>
      </c>
      <c r="B64" s="17" t="s">
        <v>36</v>
      </c>
      <c r="C64" s="17" t="s">
        <v>8</v>
      </c>
      <c r="D64" s="17" t="s">
        <v>19</v>
      </c>
      <c r="E64" s="17" t="s">
        <v>58</v>
      </c>
      <c r="F64" s="17" t="s">
        <v>3</v>
      </c>
      <c r="G64" s="19">
        <f t="shared" si="6"/>
        <v>1611.1433500000001</v>
      </c>
      <c r="H64" s="19">
        <f t="shared" si="6"/>
        <v>1611.1433500000001</v>
      </c>
    </row>
    <row r="65" spans="1:8" ht="20.25" customHeight="1">
      <c r="A65" s="9" t="s">
        <v>15</v>
      </c>
      <c r="B65" s="17" t="s">
        <v>36</v>
      </c>
      <c r="C65" s="17" t="s">
        <v>8</v>
      </c>
      <c r="D65" s="17" t="s">
        <v>19</v>
      </c>
      <c r="E65" s="17" t="s">
        <v>59</v>
      </c>
      <c r="F65" s="17" t="s">
        <v>3</v>
      </c>
      <c r="G65" s="19">
        <f t="shared" si="6"/>
        <v>1611.1433500000001</v>
      </c>
      <c r="H65" s="19">
        <f t="shared" si="6"/>
        <v>1611.1433500000001</v>
      </c>
    </row>
    <row r="66" spans="1:8" ht="18" customHeight="1">
      <c r="A66" s="9" t="s">
        <v>29</v>
      </c>
      <c r="B66" s="17" t="s">
        <v>36</v>
      </c>
      <c r="C66" s="17" t="s">
        <v>8</v>
      </c>
      <c r="D66" s="17" t="s">
        <v>19</v>
      </c>
      <c r="E66" s="17" t="s">
        <v>60</v>
      </c>
      <c r="F66" s="17" t="s">
        <v>3</v>
      </c>
      <c r="G66" s="19">
        <f t="shared" si="6"/>
        <v>1611.1433500000001</v>
      </c>
      <c r="H66" s="19">
        <f t="shared" si="6"/>
        <v>1611.1433500000001</v>
      </c>
    </row>
    <row r="67" spans="1:8" ht="31.5">
      <c r="A67" s="9" t="s">
        <v>44</v>
      </c>
      <c r="B67" s="17" t="s">
        <v>36</v>
      </c>
      <c r="C67" s="17" t="s">
        <v>8</v>
      </c>
      <c r="D67" s="17" t="s">
        <v>19</v>
      </c>
      <c r="E67" s="17" t="s">
        <v>60</v>
      </c>
      <c r="F67" s="17" t="s">
        <v>11</v>
      </c>
      <c r="G67" s="19">
        <v>1611.1433500000001</v>
      </c>
      <c r="H67" s="19">
        <v>1611.1433500000001</v>
      </c>
    </row>
    <row r="68" spans="1:8" ht="21" customHeight="1">
      <c r="A68" s="9" t="s">
        <v>96</v>
      </c>
      <c r="B68" s="17" t="s">
        <v>36</v>
      </c>
      <c r="C68" s="17" t="s">
        <v>8</v>
      </c>
      <c r="D68" s="17" t="s">
        <v>97</v>
      </c>
      <c r="E68" s="17" t="s">
        <v>48</v>
      </c>
      <c r="F68" s="17" t="s">
        <v>3</v>
      </c>
      <c r="G68" s="19">
        <f>SUM(G69)</f>
        <v>8.1999999999999993</v>
      </c>
      <c r="H68" s="19">
        <f>SUM(H69)</f>
        <v>8.1999999999999993</v>
      </c>
    </row>
    <row r="69" spans="1:8" s="10" customFormat="1" ht="36.75" customHeight="1">
      <c r="A69" s="9" t="s">
        <v>42</v>
      </c>
      <c r="B69" s="17" t="s">
        <v>36</v>
      </c>
      <c r="C69" s="17" t="s">
        <v>8</v>
      </c>
      <c r="D69" s="17" t="s">
        <v>97</v>
      </c>
      <c r="E69" s="17" t="s">
        <v>58</v>
      </c>
      <c r="F69" s="17" t="s">
        <v>3</v>
      </c>
      <c r="G69" s="19">
        <f>SUM(G70)</f>
        <v>8.1999999999999993</v>
      </c>
      <c r="H69" s="19">
        <f>SUM(H70)</f>
        <v>8.1999999999999993</v>
      </c>
    </row>
    <row r="70" spans="1:8" ht="19.5" customHeight="1">
      <c r="A70" s="9" t="s">
        <v>98</v>
      </c>
      <c r="B70" s="17" t="s">
        <v>36</v>
      </c>
      <c r="C70" s="17" t="s">
        <v>8</v>
      </c>
      <c r="D70" s="17" t="s">
        <v>97</v>
      </c>
      <c r="E70" s="17" t="s">
        <v>99</v>
      </c>
      <c r="F70" s="17" t="s">
        <v>3</v>
      </c>
      <c r="G70" s="19">
        <f>SUM(G71:G72)</f>
        <v>8.1999999999999993</v>
      </c>
      <c r="H70" s="19">
        <f>SUM(H71:H72)</f>
        <v>8.1999999999999993</v>
      </c>
    </row>
    <row r="71" spans="1:8" ht="31.5">
      <c r="A71" s="9" t="s">
        <v>44</v>
      </c>
      <c r="B71" s="17" t="s">
        <v>36</v>
      </c>
      <c r="C71" s="17" t="s">
        <v>8</v>
      </c>
      <c r="D71" s="17" t="s">
        <v>97</v>
      </c>
      <c r="E71" s="17" t="s">
        <v>99</v>
      </c>
      <c r="F71" s="17" t="s">
        <v>11</v>
      </c>
      <c r="G71" s="19">
        <v>8.1</v>
      </c>
      <c r="H71" s="19">
        <v>8.1</v>
      </c>
    </row>
    <row r="72" spans="1:8" ht="25.5" customHeight="1">
      <c r="A72" s="9" t="s">
        <v>98</v>
      </c>
      <c r="B72" s="17" t="s">
        <v>36</v>
      </c>
      <c r="C72" s="17" t="s">
        <v>8</v>
      </c>
      <c r="D72" s="17" t="s">
        <v>97</v>
      </c>
      <c r="E72" s="17" t="s">
        <v>103</v>
      </c>
      <c r="F72" s="17" t="s">
        <v>11</v>
      </c>
      <c r="G72" s="19">
        <v>0.1</v>
      </c>
      <c r="H72" s="19">
        <v>0.1</v>
      </c>
    </row>
    <row r="73" spans="1:8" ht="31.5">
      <c r="A73" s="9" t="s">
        <v>44</v>
      </c>
      <c r="B73" s="17" t="s">
        <v>36</v>
      </c>
      <c r="C73" s="17" t="s">
        <v>8</v>
      </c>
      <c r="D73" s="17" t="s">
        <v>97</v>
      </c>
      <c r="E73" s="17" t="s">
        <v>103</v>
      </c>
      <c r="F73" s="17" t="s">
        <v>11</v>
      </c>
      <c r="G73" s="19">
        <v>0.1</v>
      </c>
      <c r="H73" s="19">
        <v>0.1</v>
      </c>
    </row>
    <row r="74" spans="1:8">
      <c r="A74" s="9" t="s">
        <v>30</v>
      </c>
      <c r="B74" s="17" t="s">
        <v>36</v>
      </c>
      <c r="C74" s="17" t="s">
        <v>22</v>
      </c>
      <c r="D74" s="17" t="s">
        <v>4</v>
      </c>
      <c r="E74" s="17" t="s">
        <v>48</v>
      </c>
      <c r="F74" s="17" t="s">
        <v>3</v>
      </c>
      <c r="G74" s="19">
        <v>16.940000000000001</v>
      </c>
      <c r="H74" s="19">
        <v>16.940000000000001</v>
      </c>
    </row>
    <row r="75" spans="1:8">
      <c r="A75" s="9" t="s">
        <v>46</v>
      </c>
      <c r="B75" s="17" t="s">
        <v>36</v>
      </c>
      <c r="C75" s="17" t="s">
        <v>22</v>
      </c>
      <c r="D75" s="17" t="s">
        <v>12</v>
      </c>
      <c r="E75" s="17" t="s">
        <v>48</v>
      </c>
      <c r="F75" s="17" t="s">
        <v>3</v>
      </c>
      <c r="G75" s="19">
        <f t="shared" ref="G75:H78" si="7">SUM(G76)</f>
        <v>16.940000000000001</v>
      </c>
      <c r="H75" s="19">
        <f t="shared" si="7"/>
        <v>16.940000000000001</v>
      </c>
    </row>
    <row r="76" spans="1:8" s="10" customFormat="1" ht="34.5" customHeight="1">
      <c r="A76" s="9" t="s">
        <v>42</v>
      </c>
      <c r="B76" s="17" t="s">
        <v>36</v>
      </c>
      <c r="C76" s="17" t="s">
        <v>22</v>
      </c>
      <c r="D76" s="17" t="s">
        <v>12</v>
      </c>
      <c r="E76" s="17" t="s">
        <v>58</v>
      </c>
      <c r="F76" s="17" t="s">
        <v>3</v>
      </c>
      <c r="G76" s="19">
        <f t="shared" si="7"/>
        <v>16.940000000000001</v>
      </c>
      <c r="H76" s="19">
        <f t="shared" si="7"/>
        <v>16.940000000000001</v>
      </c>
    </row>
    <row r="77" spans="1:8" s="10" customFormat="1" ht="17.25" customHeight="1">
      <c r="A77" s="9" t="s">
        <v>15</v>
      </c>
      <c r="B77" s="17" t="s">
        <v>36</v>
      </c>
      <c r="C77" s="17" t="s">
        <v>22</v>
      </c>
      <c r="D77" s="17" t="s">
        <v>12</v>
      </c>
      <c r="E77" s="17" t="s">
        <v>59</v>
      </c>
      <c r="F77" s="17" t="s">
        <v>3</v>
      </c>
      <c r="G77" s="19">
        <f t="shared" si="7"/>
        <v>16.940000000000001</v>
      </c>
      <c r="H77" s="19">
        <f t="shared" si="7"/>
        <v>16.940000000000001</v>
      </c>
    </row>
    <row r="78" spans="1:8" s="10" customFormat="1" ht="17.25" customHeight="1">
      <c r="A78" s="9" t="s">
        <v>47</v>
      </c>
      <c r="B78" s="17" t="s">
        <v>36</v>
      </c>
      <c r="C78" s="17" t="s">
        <v>22</v>
      </c>
      <c r="D78" s="17" t="s">
        <v>12</v>
      </c>
      <c r="E78" s="17" t="s">
        <v>61</v>
      </c>
      <c r="F78" s="17" t="s">
        <v>3</v>
      </c>
      <c r="G78" s="19">
        <f t="shared" si="7"/>
        <v>16.940000000000001</v>
      </c>
      <c r="H78" s="19">
        <f t="shared" si="7"/>
        <v>16.940000000000001</v>
      </c>
    </row>
    <row r="79" spans="1:8" s="10" customFormat="1" ht="21" customHeight="1">
      <c r="A79" s="9" t="s">
        <v>45</v>
      </c>
      <c r="B79" s="17" t="s">
        <v>36</v>
      </c>
      <c r="C79" s="17" t="s">
        <v>22</v>
      </c>
      <c r="D79" s="17" t="s">
        <v>12</v>
      </c>
      <c r="E79" s="17" t="s">
        <v>61</v>
      </c>
      <c r="F79" s="17" t="s">
        <v>11</v>
      </c>
      <c r="G79" s="19">
        <v>16.940000000000001</v>
      </c>
      <c r="H79" s="19">
        <v>16.940000000000001</v>
      </c>
    </row>
    <row r="80" spans="1:8" ht="21" customHeight="1">
      <c r="A80" s="9" t="s">
        <v>66</v>
      </c>
      <c r="B80" s="17" t="s">
        <v>36</v>
      </c>
      <c r="C80" s="17" t="s">
        <v>16</v>
      </c>
      <c r="D80" s="17" t="s">
        <v>4</v>
      </c>
      <c r="E80" s="17" t="s">
        <v>48</v>
      </c>
      <c r="F80" s="17" t="s">
        <v>3</v>
      </c>
      <c r="G80" s="19">
        <f>SUM(G81)</f>
        <v>703.5</v>
      </c>
      <c r="H80" s="19">
        <f>SUM(H81)</f>
        <v>703.5</v>
      </c>
    </row>
    <row r="81" spans="1:8">
      <c r="A81" s="9" t="s">
        <v>67</v>
      </c>
      <c r="B81" s="17" t="s">
        <v>36</v>
      </c>
      <c r="C81" s="17" t="s">
        <v>16</v>
      </c>
      <c r="D81" s="17" t="s">
        <v>6</v>
      </c>
      <c r="E81" s="17" t="s">
        <v>48</v>
      </c>
      <c r="F81" s="17" t="s">
        <v>3</v>
      </c>
      <c r="G81" s="19">
        <f>SUM(G82)</f>
        <v>703.5</v>
      </c>
      <c r="H81" s="19">
        <f>SUM(H82)</f>
        <v>703.5</v>
      </c>
    </row>
    <row r="82" spans="1:8" ht="32.25" customHeight="1">
      <c r="A82" s="9" t="s">
        <v>38</v>
      </c>
      <c r="B82" s="17" t="s">
        <v>36</v>
      </c>
      <c r="C82" s="17" t="s">
        <v>16</v>
      </c>
      <c r="D82" s="17" t="s">
        <v>6</v>
      </c>
      <c r="E82" s="17" t="s">
        <v>49</v>
      </c>
      <c r="F82" s="17" t="s">
        <v>3</v>
      </c>
      <c r="G82" s="19">
        <v>703.5</v>
      </c>
      <c r="H82" s="19">
        <v>703.5</v>
      </c>
    </row>
    <row r="83" spans="1:8" ht="18" customHeight="1">
      <c r="A83" s="9" t="s">
        <v>68</v>
      </c>
      <c r="B83" s="17" t="s">
        <v>36</v>
      </c>
      <c r="C83" s="17" t="s">
        <v>16</v>
      </c>
      <c r="D83" s="17" t="s">
        <v>6</v>
      </c>
      <c r="E83" s="17" t="s">
        <v>69</v>
      </c>
      <c r="F83" s="17" t="s">
        <v>3</v>
      </c>
      <c r="G83" s="19">
        <v>703.5</v>
      </c>
      <c r="H83" s="19">
        <v>703.5</v>
      </c>
    </row>
    <row r="84" spans="1:8">
      <c r="A84" s="9" t="s">
        <v>70</v>
      </c>
      <c r="B84" s="17" t="s">
        <v>36</v>
      </c>
      <c r="C84" s="17" t="s">
        <v>16</v>
      </c>
      <c r="D84" s="17" t="s">
        <v>6</v>
      </c>
      <c r="E84" s="17" t="s">
        <v>71</v>
      </c>
      <c r="F84" s="17" t="s">
        <v>3</v>
      </c>
      <c r="G84" s="19">
        <v>703.5</v>
      </c>
      <c r="H84" s="19">
        <v>703.5</v>
      </c>
    </row>
    <row r="85" spans="1:8" ht="17.45" customHeight="1">
      <c r="A85" s="9" t="s">
        <v>72</v>
      </c>
      <c r="B85" s="17" t="s">
        <v>36</v>
      </c>
      <c r="C85" s="17" t="s">
        <v>16</v>
      </c>
      <c r="D85" s="17" t="s">
        <v>6</v>
      </c>
      <c r="E85" s="17" t="s">
        <v>71</v>
      </c>
      <c r="F85" s="17" t="s">
        <v>73</v>
      </c>
      <c r="G85" s="19">
        <v>703.5</v>
      </c>
      <c r="H85" s="19">
        <v>703.5</v>
      </c>
    </row>
  </sheetData>
  <mergeCells count="6">
    <mergeCell ref="C1:G1"/>
    <mergeCell ref="C4:G4"/>
    <mergeCell ref="A7:E7"/>
    <mergeCell ref="C2:G2"/>
    <mergeCell ref="E3:G3"/>
    <mergeCell ref="A6:G6"/>
  </mergeCells>
  <phoneticPr fontId="3" type="noConversion"/>
  <printOptions horizontalCentered="1"/>
  <pageMargins left="0.7" right="0.7" top="0.75" bottom="0.75" header="0.3" footer="0.3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Urist-Chegl</cp:lastModifiedBy>
  <cp:lastPrinted>2023-12-15T09:47:10Z</cp:lastPrinted>
  <dcterms:created xsi:type="dcterms:W3CDTF">2013-11-17T06:27:08Z</dcterms:created>
  <dcterms:modified xsi:type="dcterms:W3CDTF">2023-12-15T09:48:49Z</dcterms:modified>
</cp:coreProperties>
</file>