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840" yWindow="-15" windowWidth="1066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Лист1!$A$1:$H$81</definedName>
  </definedNames>
  <calcPr calcId="145621"/>
</workbook>
</file>

<file path=xl/calcChain.xml><?xml version="1.0" encoding="utf-8"?>
<calcChain xmlns="http://schemas.openxmlformats.org/spreadsheetml/2006/main">
  <c r="H28" i="1" l="1"/>
  <c r="H26" i="1"/>
  <c r="H24" i="1"/>
  <c r="H23" i="1" s="1"/>
  <c r="G28" i="1"/>
  <c r="G26" i="1"/>
  <c r="G24" i="1"/>
  <c r="H62" i="1"/>
  <c r="H61" i="1" s="1"/>
  <c r="H74" i="1"/>
  <c r="H73" i="1" s="1"/>
  <c r="G74" i="1"/>
  <c r="G73" i="1" s="1"/>
  <c r="G69" i="1" s="1"/>
  <c r="G20" i="1"/>
  <c r="G19" i="1" s="1"/>
  <c r="H20" i="1"/>
  <c r="H19" i="1" s="1"/>
  <c r="H80" i="1"/>
  <c r="H79" i="1" s="1"/>
  <c r="H78" i="1" s="1"/>
  <c r="H77" i="1" s="1"/>
  <c r="H76" i="1" s="1"/>
  <c r="H71" i="1"/>
  <c r="H70" i="1" s="1"/>
  <c r="H63" i="1"/>
  <c r="H59" i="1"/>
  <c r="H58" i="1" s="1"/>
  <c r="H57" i="1" s="1"/>
  <c r="H56" i="1" s="1"/>
  <c r="H53" i="1"/>
  <c r="H52" i="1"/>
  <c r="H51" i="1" s="1"/>
  <c r="H50" i="1" s="1"/>
  <c r="H49" i="1" s="1"/>
  <c r="H47" i="1"/>
  <c r="H46" i="1" s="1"/>
  <c r="H45" i="1" s="1"/>
  <c r="H44" i="1" s="1"/>
  <c r="H41" i="1"/>
  <c r="H39" i="1"/>
  <c r="H38" i="1" s="1"/>
  <c r="H15" i="1"/>
  <c r="H14" i="1" s="1"/>
  <c r="H13" i="1" s="1"/>
  <c r="H12" i="1" s="1"/>
  <c r="G53" i="1"/>
  <c r="G52" i="1" s="1"/>
  <c r="G51" i="1" s="1"/>
  <c r="G50" i="1" s="1"/>
  <c r="G49" i="1" s="1"/>
  <c r="G63" i="1"/>
  <c r="G80" i="1"/>
  <c r="G79" i="1" s="1"/>
  <c r="G78" i="1" s="1"/>
  <c r="G77" i="1" s="1"/>
  <c r="G76" i="1" s="1"/>
  <c r="G71" i="1"/>
  <c r="G70" i="1" s="1"/>
  <c r="G41" i="1"/>
  <c r="G15" i="1"/>
  <c r="G14" i="1" s="1"/>
  <c r="G13" i="1" s="1"/>
  <c r="G12" i="1" s="1"/>
  <c r="G39" i="1"/>
  <c r="G38" i="1" s="1"/>
  <c r="G37" i="1" s="1"/>
  <c r="G36" i="1" s="1"/>
  <c r="G47" i="1"/>
  <c r="G46" i="1" s="1"/>
  <c r="G45" i="1" s="1"/>
  <c r="G44" i="1" s="1"/>
  <c r="G59" i="1"/>
  <c r="G58" i="1" s="1"/>
  <c r="G57" i="1" s="1"/>
  <c r="G56" i="1" s="1"/>
  <c r="G23" i="1" l="1"/>
  <c r="G18" i="1" s="1"/>
  <c r="G17" i="1" s="1"/>
  <c r="G11" i="1" s="1"/>
  <c r="H18" i="1"/>
  <c r="H17" i="1" s="1"/>
  <c r="H11" i="1" s="1"/>
  <c r="H69" i="1"/>
  <c r="H67" i="1" s="1"/>
  <c r="G62" i="1"/>
  <c r="G61" i="1" s="1"/>
  <c r="G55" i="1" s="1"/>
  <c r="H37" i="1"/>
  <c r="H36" i="1" s="1"/>
  <c r="G67" i="1"/>
  <c r="G68" i="1"/>
  <c r="H55" i="1"/>
  <c r="H68" i="1" l="1"/>
  <c r="G10" i="1"/>
  <c r="H10" i="1"/>
</calcChain>
</file>

<file path=xl/sharedStrings.xml><?xml version="1.0" encoding="utf-8"?>
<sst xmlns="http://schemas.openxmlformats.org/spreadsheetml/2006/main" count="446" uniqueCount="115">
  <si>
    <t>Наименование расхода</t>
  </si>
  <si>
    <t>Раздел</t>
  </si>
  <si>
    <t>Подраздел</t>
  </si>
  <si>
    <t>000</t>
  </si>
  <si>
    <t>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</si>
  <si>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</si>
  <si>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</si>
  <si>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</si>
  <si>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</si>
  <si>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</si>
  <si>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</si>
  <si>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</si>
  <si>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02</t>
  </si>
  <si>
    <t>Иные бюджетные ассигнования</t>
  </si>
  <si>
    <t>800</t>
  </si>
  <si>
    <t>Мероприятия в установленной сфере деятельности</t>
  </si>
  <si>
    <t>10</t>
  </si>
  <si>
    <t>03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</si>
  <si>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</si>
  <si>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09</t>
  </si>
  <si>
    <t>Резервные фонды</t>
  </si>
  <si>
    <t>11</t>
  </si>
  <si>
    <t>05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</si>
  <si>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</si>
  <si>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</si>
  <si>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</si>
  <si>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</si>
  <si>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</si>
  <si>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Дорожное хозяйство (дорожные фонды)</t>
  </si>
  <si>
    <t>Мероприятия в сфере дорожной деятельности</t>
  </si>
  <si>
    <t>Функционирование высшего должностного лица субъекта Российской Федерации и муниципального образования</t>
  </si>
  <si>
    <t>Целевая статья</t>
  </si>
  <si>
    <t>Вид расхода</t>
  </si>
  <si>
    <t>администрация муниципального образования Чеглаковского сельского поселения</t>
  </si>
  <si>
    <t>985</t>
  </si>
  <si>
    <t>Национальная экономика</t>
  </si>
  <si>
    <t>Муниципальная программа: "Обеспечение функцианирования администрации Чеглаковского сельского поселения"</t>
  </si>
  <si>
    <t>Код главного распорядителя средств бюджета Распорядитель</t>
  </si>
  <si>
    <t>Резервный фонд администрации Чеглаковского сельского поселения</t>
  </si>
  <si>
    <t>Учреждения, осуществляющие обеспечение исполнения функций органов местного самоуправления</t>
  </si>
  <si>
    <t>Муниципальная программа: "Создание безопастных и благоприятных условий жизнедеятельности   в Чеглаковском сельском поселении"</t>
  </si>
  <si>
    <t>Муниципальная программа: "Создание безопастных и благоприятных условий жизнедеятельности  в Чеглаковском сельском поселении"</t>
  </si>
  <si>
    <t xml:space="preserve">Финанссовое обеспечение деятельности муниципальных учреждений </t>
  </si>
  <si>
    <t>Закупка товаров, работ и услуг для государственных (муниципальных) нужд</t>
  </si>
  <si>
    <t>0000000000</t>
  </si>
  <si>
    <t>1400000000</t>
  </si>
  <si>
    <t>1400001000</t>
  </si>
  <si>
    <t>1400001010</t>
  </si>
  <si>
    <t>1401001010</t>
  </si>
  <si>
    <t>1400001030</t>
  </si>
  <si>
    <t>1400007000</t>
  </si>
  <si>
    <t>1400007430</t>
  </si>
  <si>
    <t>1400002000</t>
  </si>
  <si>
    <t>1400051180</t>
  </si>
  <si>
    <t>1500000000</t>
  </si>
  <si>
    <t>1500004000</t>
  </si>
  <si>
    <t>1500004300</t>
  </si>
  <si>
    <t>1500004430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</si>
  <si>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</si>
  <si>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</si>
  <si>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 xml:space="preserve">                           сельской Думы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</si>
  <si>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</si>
  <si>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</si>
  <si>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</si>
  <si>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1400008000</t>
  </si>
  <si>
    <t>Доплаты к пенсиям муниципальных служащих</t>
  </si>
  <si>
    <t>1400008050</t>
  </si>
  <si>
    <t>Социальное обеспечение и иные выплаты населению</t>
  </si>
  <si>
    <t>300</t>
  </si>
  <si>
    <t>Муниципальная программа: "Обеспечение функционирования администрации Чеглаковского сельского поселения"</t>
  </si>
  <si>
    <t xml:space="preserve">Резервный фонд местных администрации </t>
  </si>
  <si>
    <t>1400007030</t>
  </si>
  <si>
    <t>1400002030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</si>
  <si>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</si>
  <si>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охраны,а также объединений пожарной охраны</t>
  </si>
  <si>
    <t>Управление государственной собственностью Кировской области  и муниципальной собственностью</t>
  </si>
  <si>
    <t>1400004010</t>
  </si>
  <si>
    <t>Органы местного самоуправления</t>
  </si>
  <si>
    <t>Высшее должностное лицо муниципального образования</t>
  </si>
  <si>
    <t>Иные межбюджетные трансферты</t>
  </si>
  <si>
    <t>983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</si>
  <si>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</si>
  <si>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Межбюджетные трансферты</t>
  </si>
  <si>
    <t>500</t>
  </si>
  <si>
    <t>1400017000</t>
  </si>
  <si>
    <t>1400017990</t>
  </si>
  <si>
    <t>Образование</t>
  </si>
  <si>
    <t>07</t>
  </si>
  <si>
    <t>Профессиональная подготовка,переподготовка и повышение квалификации</t>
  </si>
  <si>
    <t xml:space="preserve">Закупка товаров, работ и услуг для государственных (муниципальных) нужд  </t>
  </si>
  <si>
    <t>Другие вопросы в области национальной экономики</t>
  </si>
  <si>
    <t>12</t>
  </si>
  <si>
    <t>Мероприятия по борьбе с борщевиком Сосновского</t>
  </si>
  <si>
    <t>плановый период</t>
  </si>
  <si>
    <t>Сумма (тыс.руб)    2025 год</t>
  </si>
  <si>
    <t>Сумма (тыс.руб)    2026 год</t>
  </si>
  <si>
    <t>Ведомственная структура расходов бюджета поселения (распределение бюджетных ассигнований по главным распределителям средств бюджета поселения, разделам, подразделам и целевым статьям (муниципальным программам поселения и непрограммным направлениям) группам видов расходов классификации расходов бюджетов) на 2025-2026 годы</t>
  </si>
  <si>
    <t>Условно утвержденные расходы</t>
  </si>
  <si>
    <t>1400088000</t>
  </si>
  <si>
    <t>Муниципальная программа "Обеспечение функцианирования администрации Чеглаковского сельского поселения"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</si>
  <si>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</si>
  <si>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Осуществление части полномочий администрации поселения, связанные с кассовым обслуживанием исполнения бюджета поселения</t>
  </si>
  <si>
    <t>1400017991</t>
  </si>
  <si>
    <t>Осуществление отдельных полномочий по решению вопросов местного значения в области градостроительной деятельности</t>
  </si>
  <si>
    <t>1400017992</t>
  </si>
  <si>
    <t>Подготовка и повышение квалификации лиц, замещающих муниципальные должности, и муниципальных служащих</t>
  </si>
  <si>
    <t>150U715120</t>
  </si>
  <si>
    <t>150U7S5120</t>
  </si>
  <si>
    <t>Приложение № 10</t>
  </si>
  <si>
    <t>14Q00S5560</t>
  </si>
  <si>
    <t>14Q00S5000</t>
  </si>
  <si>
    <t>14Q0015560</t>
  </si>
  <si>
    <t>14Q0015000</t>
  </si>
  <si>
    <t xml:space="preserve">                                 к решению Чеглаковской </t>
  </si>
  <si>
    <t xml:space="preserve">   от 15.12.2023г № 15/1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</si>
</sst>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1" fontId="6" fillId="0" borderId="1" xfId="1" applyNumberFormat="1" applyFont="1" applyBorder="1" applyAlignment="1">
      <alignment horizontal="left"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top" wrapText="1"/>
    </xf>
    <xf numFmtId="0" fontId="9" fillId="0" borderId="0" xfId="0" applyFont="1" applyAlignment="1">
      <alignment vertical="top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justify" vertical="top" wrapText="1"/>
    </xf>
    <xf numFmtId="0" fontId="10" fillId="0" borderId="0" xfId="0" applyFont="1" applyAlignment="1">
      <alignment vertical="top" wrapText="1"/>
    </xf>
    <xf numFmtId="11" fontId="4" fillId="0" borderId="1" xfId="1" applyNumberFormat="1" applyFont="1" applyBorder="1" applyAlignment="1">
      <alignment horizontal="left" vertical="top" wrapText="1"/>
    </xf>
    <xf numFmtId="11" fontId="4" fillId="0" borderId="1" xfId="1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vertical="top"/>
    </xf>
    <xf numFmtId="0" fontId="11" fillId="0" borderId="0" xfId="0" applyFont="1" applyFill="1" applyAlignment="1">
      <alignment vertical="top"/>
    </xf>
    <xf numFmtId="0" fontId="12" fillId="0" borderId="0" xfId="0" applyFont="1" applyAlignment="1">
      <alignment vertical="top"/>
    </xf>
    <xf numFmtId="11" fontId="6" fillId="0" borderId="1" xfId="1" applyNumberFormat="1" applyFont="1" applyFill="1" applyBorder="1" applyAlignment="1">
      <alignment horizontal="left" vertical="top" wrapText="1"/>
    </xf>
    <xf numFmtId="49" fontId="6" fillId="0" borderId="1" xfId="1" applyNumberFormat="1" applyFont="1" applyBorder="1" applyAlignment="1">
      <alignment horizontal="center" vertical="top" wrapText="1"/>
    </xf>
    <xf numFmtId="49" fontId="2" fillId="0" borderId="0" xfId="1" applyNumberFormat="1" applyFont="1" applyAlignment="1">
      <alignment vertical="top"/>
    </xf>
    <xf numFmtId="0" fontId="0" fillId="0" borderId="0" xfId="0" applyAlignment="1">
      <alignment vertical="top"/>
    </xf>
    <xf numFmtId="49" fontId="2" fillId="0" borderId="0" xfId="1" applyNumberFormat="1" applyFont="1" applyAlignment="1">
      <alignment horizontal="center" vertical="top" wrapText="1"/>
    </xf>
    <xf numFmtId="49" fontId="2" fillId="0" borderId="0" xfId="1" applyNumberFormat="1" applyFont="1" applyAlignment="1">
      <alignment vertical="top" wrapText="1"/>
    </xf>
    <xf numFmtId="164" fontId="0" fillId="0" borderId="0" xfId="0" applyNumberFormat="1" applyAlignment="1">
      <alignment vertical="top"/>
    </xf>
    <xf numFmtId="0" fontId="8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ont="1" applyAlignment="1">
      <alignment vertical="top"/>
    </xf>
    <xf numFmtId="4" fontId="2" fillId="0" borderId="0" xfId="1" applyNumberFormat="1" applyFont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horizontal="center" vertical="top"/>
    </xf>
    <xf numFmtId="4" fontId="5" fillId="0" borderId="1" xfId="1" quotePrefix="1" applyNumberFormat="1" applyFont="1" applyBorder="1" applyAlignment="1">
      <alignment horizontal="center" vertical="top" wrapText="1"/>
    </xf>
    <xf numFmtId="0" fontId="0" fillId="0" borderId="0" xfId="0" applyFont="1" applyFill="1" applyAlignment="1">
      <alignment vertical="top"/>
    </xf>
    <xf numFmtId="0" fontId="0" fillId="0" borderId="0" xfId="0" applyFill="1"/>
    <xf numFmtId="49" fontId="4" fillId="0" borderId="1" xfId="1" applyNumberFormat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 wrapText="1"/>
    </xf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0" fillId="0" borderId="0" xfId="0" applyNumberFormat="1" applyFont="1" applyAlignment="1">
      <alignment vertical="top"/>
    </xf>
    <xf numFmtId="4" fontId="6" fillId="0" borderId="1" xfId="1" applyNumberFormat="1" applyFont="1" applyBorder="1" applyAlignment="1">
      <alignment horizontal="center" vertical="top" wrapText="1"/>
    </xf>
    <xf numFmtId="11" fontId="4" fillId="0" borderId="1" xfId="1" applyNumberFormat="1" applyFont="1" applyFill="1" applyBorder="1" applyAlignment="1">
      <alignment horizontal="left" wrapText="1"/>
    </xf>
    <xf numFmtId="11" fontId="6" fillId="2" borderId="1" xfId="1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4" fontId="9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vertical="top"/>
    </xf>
    <xf numFmtId="49" fontId="5" fillId="0" borderId="1" xfId="1" applyNumberFormat="1" applyFont="1" applyBorder="1" applyAlignment="1">
      <alignment horizontal="center" vertical="top" wrapText="1"/>
    </xf>
    <xf numFmtId="49" fontId="2" fillId="0" borderId="0" xfId="1" applyNumberFormat="1" applyFont="1" applyAlignment="1">
      <alignment horizontal="right" vertical="top"/>
    </xf>
    <xf numFmtId="49" fontId="2" fillId="0" borderId="0" xfId="1" applyNumberFormat="1" applyFont="1" applyFill="1" applyAlignment="1">
      <alignment horizontal="right" vertical="top"/>
    </xf>
    <xf numFmtId="49" fontId="2" fillId="0" borderId="0" xfId="1" applyNumberFormat="1" applyFont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 wrapText="1"/>
    </xf>
    <xf numFmtId="49" fontId="5" fillId="0" borderId="1" xfId="1" quotePrefix="1" applyNumberFormat="1" applyFont="1" applyBorder="1" applyAlignment="1">
      <alignment horizontal="center" vertical="top" wrapText="1"/>
    </xf>
    <xf numFmtId="49" fontId="7" fillId="0" borderId="1" xfId="1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zoomScale="89" zoomScaleNormal="89" workbookViewId="0">
      <selection activeCell="J11" sqref="J11"/>
    </sheetView>
  </sheetViews>
  <sheetFormatPr defaultRowHeight="15" x14ac:dyDescent="0.25"/>
  <cols>
    <col min="1" max="1" width="50.7109375" style="16" customWidth="1"/>
    <col min="2" max="2" width="10.140625" style="16" customWidth="1"/>
    <col min="3" max="3" width="6.140625" style="16" customWidth="1"/>
    <col min="4" max="4" width="6.28515625" style="16" customWidth="1"/>
    <col min="5" max="5" width="15.7109375" style="16" customWidth="1"/>
    <col min="6" max="6" width="9.140625" style="16"/>
    <col min="7" max="7" width="12.42578125" style="26" customWidth="1"/>
    <col min="8" max="8" width="13" style="16" customWidth="1"/>
    <col min="9" max="9" width="10.28515625" style="16" bestFit="1" customWidth="1"/>
    <col min="10" max="16384" width="9.140625" style="16"/>
  </cols>
  <sheetData>
    <row r="1" spans="1:10" ht="15.75" x14ac:dyDescent="0.25">
      <c r="A1" s="15"/>
      <c r="B1" s="15"/>
      <c r="C1" s="42" t="s">
        <v>108</v>
      </c>
      <c r="D1" s="42"/>
      <c r="E1" s="42"/>
      <c r="F1" s="42"/>
      <c r="G1" s="42"/>
    </row>
    <row r="2" spans="1:10" ht="14.45" customHeight="1" x14ac:dyDescent="0.25">
      <c r="A2" s="15"/>
      <c r="B2" s="15"/>
      <c r="C2" s="44" t="s">
        <v>113</v>
      </c>
      <c r="D2" s="44"/>
      <c r="E2" s="44"/>
      <c r="F2" s="44"/>
      <c r="G2" s="44"/>
    </row>
    <row r="3" spans="1:10" ht="14.45" customHeight="1" x14ac:dyDescent="0.25">
      <c r="A3" s="15"/>
      <c r="B3" s="15"/>
      <c r="C3" s="17"/>
      <c r="D3" s="17"/>
      <c r="E3" s="44" t="s">
        <v>60</v>
      </c>
      <c r="F3" s="44"/>
      <c r="G3" s="44"/>
    </row>
    <row r="4" spans="1:10" ht="15.75" x14ac:dyDescent="0.25">
      <c r="A4" s="15"/>
      <c r="B4" s="15"/>
      <c r="C4" s="43" t="s">
        <v>114</v>
      </c>
      <c r="D4" s="43"/>
      <c r="E4" s="43"/>
      <c r="F4" s="43"/>
      <c r="G4" s="43"/>
    </row>
    <row r="5" spans="1:10" ht="15.75" x14ac:dyDescent="0.25">
      <c r="A5" s="18"/>
      <c r="B5" s="18"/>
      <c r="C5" s="18"/>
      <c r="D5" s="18"/>
      <c r="E5" s="18"/>
      <c r="F5" s="18"/>
      <c r="G5" s="23"/>
    </row>
    <row r="6" spans="1:10" ht="62.25" customHeight="1" x14ac:dyDescent="0.25">
      <c r="A6" s="46" t="s">
        <v>96</v>
      </c>
      <c r="B6" s="46"/>
      <c r="C6" s="46"/>
      <c r="D6" s="46"/>
      <c r="E6" s="46"/>
      <c r="F6" s="46"/>
      <c r="G6" s="46"/>
      <c r="H6" s="46"/>
    </row>
    <row r="7" spans="1:10" ht="9" customHeight="1" x14ac:dyDescent="0.25">
      <c r="A7" s="44"/>
      <c r="B7" s="44"/>
      <c r="C7" s="44"/>
      <c r="D7" s="44"/>
      <c r="E7" s="44"/>
      <c r="F7" s="18"/>
      <c r="G7" s="23"/>
    </row>
    <row r="8" spans="1:10" ht="20.25" customHeight="1" x14ac:dyDescent="0.25">
      <c r="A8" s="47" t="s">
        <v>0</v>
      </c>
      <c r="B8" s="48" t="s">
        <v>37</v>
      </c>
      <c r="C8" s="47" t="s">
        <v>1</v>
      </c>
      <c r="D8" s="47" t="s">
        <v>2</v>
      </c>
      <c r="E8" s="41" t="s">
        <v>31</v>
      </c>
      <c r="F8" s="41" t="s">
        <v>32</v>
      </c>
      <c r="G8" s="45" t="s">
        <v>93</v>
      </c>
      <c r="H8" s="45"/>
    </row>
    <row r="9" spans="1:10" ht="85.5" customHeight="1" x14ac:dyDescent="0.25">
      <c r="A9" s="47"/>
      <c r="B9" s="48"/>
      <c r="C9" s="47"/>
      <c r="D9" s="47"/>
      <c r="E9" s="41"/>
      <c r="F9" s="41"/>
      <c r="G9" s="27" t="s">
        <v>94</v>
      </c>
      <c r="H9" s="27" t="s">
        <v>95</v>
      </c>
    </row>
    <row r="10" spans="1:10" ht="30" x14ac:dyDescent="0.25">
      <c r="A10" s="1" t="s">
        <v>33</v>
      </c>
      <c r="B10" s="14" t="s">
        <v>34</v>
      </c>
      <c r="C10" s="14" t="s">
        <v>4</v>
      </c>
      <c r="D10" s="14" t="s">
        <v>4</v>
      </c>
      <c r="E10" s="14" t="s">
        <v>44</v>
      </c>
      <c r="F10" s="14" t="s">
        <v>3</v>
      </c>
      <c r="G10" s="35">
        <f>SUM(G11+G44+G49+G55+G67+G76)</f>
        <v>8034.6900000000005</v>
      </c>
      <c r="H10" s="35">
        <f>SUM(H11+H44+H49+H55+H67+H76)</f>
        <v>8064.79</v>
      </c>
      <c r="I10" s="19"/>
    </row>
    <row r="11" spans="1:10" x14ac:dyDescent="0.25">
      <c r="A11" s="13" t="s">
        <v>5</v>
      </c>
      <c r="B11" s="2" t="s">
        <v>34</v>
      </c>
      <c r="C11" s="2" t="s">
        <v>6</v>
      </c>
      <c r="D11" s="2" t="s">
        <v>4</v>
      </c>
      <c r="E11" s="2" t="s">
        <v>44</v>
      </c>
      <c r="F11" s="2" t="s">
        <v>3</v>
      </c>
      <c r="G11" s="25">
        <f>SUM(G12+G17+G30+G36)</f>
        <v>4164.34</v>
      </c>
      <c r="H11" s="25">
        <f>SUM(H12+H17+H30+H36)</f>
        <v>4360.34</v>
      </c>
      <c r="I11" s="32"/>
      <c r="J11" s="32"/>
    </row>
    <row r="12" spans="1:10" ht="45" x14ac:dyDescent="0.25">
      <c r="A12" s="13" t="s">
        <v>30</v>
      </c>
      <c r="B12" s="2" t="s">
        <v>34</v>
      </c>
      <c r="C12" s="2" t="s">
        <v>6</v>
      </c>
      <c r="D12" s="2" t="s">
        <v>12</v>
      </c>
      <c r="E12" s="2" t="s">
        <v>44</v>
      </c>
      <c r="F12" s="2" t="s">
        <v>3</v>
      </c>
      <c r="G12" s="25">
        <f t="shared" ref="G12:H15" si="0">SUM(G13)</f>
        <v>723.1</v>
      </c>
      <c r="H12" s="25">
        <f t="shared" si="0"/>
        <v>723.1</v>
      </c>
    </row>
    <row r="13" spans="1:10" ht="45" x14ac:dyDescent="0.25">
      <c r="A13" s="9" t="s">
        <v>69</v>
      </c>
      <c r="B13" s="5" t="s">
        <v>34</v>
      </c>
      <c r="C13" s="5" t="s">
        <v>6</v>
      </c>
      <c r="D13" s="5" t="s">
        <v>12</v>
      </c>
      <c r="E13" s="5" t="s">
        <v>45</v>
      </c>
      <c r="F13" s="5" t="s">
        <v>3</v>
      </c>
      <c r="G13" s="24">
        <f t="shared" si="0"/>
        <v>723.1</v>
      </c>
      <c r="H13" s="24">
        <f t="shared" si="0"/>
        <v>723.1</v>
      </c>
    </row>
    <row r="14" spans="1:10" ht="45" customHeight="1" x14ac:dyDescent="0.25">
      <c r="A14" s="9" t="s">
        <v>18</v>
      </c>
      <c r="B14" s="5" t="s">
        <v>34</v>
      </c>
      <c r="C14" s="5" t="s">
        <v>6</v>
      </c>
      <c r="D14" s="5" t="s">
        <v>12</v>
      </c>
      <c r="E14" s="5" t="s">
        <v>46</v>
      </c>
      <c r="F14" s="5" t="s">
        <v>3</v>
      </c>
      <c r="G14" s="24">
        <f t="shared" si="0"/>
        <v>723.1</v>
      </c>
      <c r="H14" s="24">
        <f t="shared" si="0"/>
        <v>723.1</v>
      </c>
    </row>
    <row r="15" spans="1:10" ht="34.5" customHeight="1" x14ac:dyDescent="0.25">
      <c r="A15" s="9" t="s">
        <v>78</v>
      </c>
      <c r="B15" s="5" t="s">
        <v>34</v>
      </c>
      <c r="C15" s="5" t="s">
        <v>6</v>
      </c>
      <c r="D15" s="5" t="s">
        <v>12</v>
      </c>
      <c r="E15" s="5" t="s">
        <v>47</v>
      </c>
      <c r="F15" s="5" t="s">
        <v>3</v>
      </c>
      <c r="G15" s="24">
        <f t="shared" si="0"/>
        <v>723.1</v>
      </c>
      <c r="H15" s="24">
        <f t="shared" si="0"/>
        <v>723.1</v>
      </c>
    </row>
    <row r="16" spans="1:10" ht="75.599999999999994" customHeight="1" x14ac:dyDescent="0.25">
      <c r="A16" s="9" t="s">
        <v>9</v>
      </c>
      <c r="B16" s="5" t="s">
        <v>34</v>
      </c>
      <c r="C16" s="5" t="s">
        <v>6</v>
      </c>
      <c r="D16" s="5" t="s">
        <v>12</v>
      </c>
      <c r="E16" s="5" t="s">
        <v>48</v>
      </c>
      <c r="F16" s="5" t="s">
        <v>10</v>
      </c>
      <c r="G16" s="24">
        <v>723.1</v>
      </c>
      <c r="H16" s="24">
        <v>723.1</v>
      </c>
    </row>
    <row r="17" spans="1:9" ht="68.25" customHeight="1" x14ac:dyDescent="0.25">
      <c r="A17" s="13" t="s">
        <v>7</v>
      </c>
      <c r="B17" s="2" t="s">
        <v>34</v>
      </c>
      <c r="C17" s="2" t="s">
        <v>6</v>
      </c>
      <c r="D17" s="2" t="s">
        <v>8</v>
      </c>
      <c r="E17" s="2" t="s">
        <v>44</v>
      </c>
      <c r="F17" s="2" t="s">
        <v>3</v>
      </c>
      <c r="G17" s="25">
        <f>SUM(G18)</f>
        <v>2723.4400000000005</v>
      </c>
      <c r="H17" s="25">
        <f>SUM(H18)</f>
        <v>2723.4400000000005</v>
      </c>
    </row>
    <row r="18" spans="1:9" ht="45" x14ac:dyDescent="0.25">
      <c r="A18" s="9" t="s">
        <v>69</v>
      </c>
      <c r="B18" s="5" t="s">
        <v>34</v>
      </c>
      <c r="C18" s="5" t="s">
        <v>6</v>
      </c>
      <c r="D18" s="5" t="s">
        <v>8</v>
      </c>
      <c r="E18" s="5" t="s">
        <v>45</v>
      </c>
      <c r="F18" s="5" t="s">
        <v>3</v>
      </c>
      <c r="G18" s="24">
        <f>SUM(G19+G23)</f>
        <v>2723.4400000000005</v>
      </c>
      <c r="H18" s="24">
        <f>SUM(H19+H23)</f>
        <v>2723.4400000000005</v>
      </c>
    </row>
    <row r="19" spans="1:9" ht="60" x14ac:dyDescent="0.25">
      <c r="A19" s="9" t="s">
        <v>18</v>
      </c>
      <c r="B19" s="5" t="s">
        <v>34</v>
      </c>
      <c r="C19" s="5" t="s">
        <v>6</v>
      </c>
      <c r="D19" s="5" t="s">
        <v>8</v>
      </c>
      <c r="E19" s="5" t="s">
        <v>46</v>
      </c>
      <c r="F19" s="5" t="s">
        <v>3</v>
      </c>
      <c r="G19" s="24">
        <f>G20</f>
        <v>2722.1000000000004</v>
      </c>
      <c r="H19" s="24">
        <f>H20</f>
        <v>2722.1000000000004</v>
      </c>
    </row>
    <row r="20" spans="1:9" x14ac:dyDescent="0.25">
      <c r="A20" s="9" t="s">
        <v>77</v>
      </c>
      <c r="B20" s="5" t="s">
        <v>34</v>
      </c>
      <c r="C20" s="5" t="s">
        <v>6</v>
      </c>
      <c r="D20" s="5" t="s">
        <v>8</v>
      </c>
      <c r="E20" s="5" t="s">
        <v>49</v>
      </c>
      <c r="F20" s="5" t="s">
        <v>3</v>
      </c>
      <c r="G20" s="24">
        <f>SUM(G22+G21)</f>
        <v>2722.1000000000004</v>
      </c>
      <c r="H20" s="24">
        <f>SUM(H22+H21)</f>
        <v>2722.1000000000004</v>
      </c>
    </row>
    <row r="21" spans="1:9" ht="75" x14ac:dyDescent="0.25">
      <c r="A21" s="9" t="s">
        <v>9</v>
      </c>
      <c r="B21" s="5" t="s">
        <v>34</v>
      </c>
      <c r="C21" s="5" t="s">
        <v>6</v>
      </c>
      <c r="D21" s="5" t="s">
        <v>8</v>
      </c>
      <c r="E21" s="5" t="s">
        <v>49</v>
      </c>
      <c r="F21" s="5" t="s">
        <v>10</v>
      </c>
      <c r="G21" s="24">
        <v>2699.8</v>
      </c>
      <c r="H21" s="24">
        <v>2699.8</v>
      </c>
    </row>
    <row r="22" spans="1:9" x14ac:dyDescent="0.25">
      <c r="A22" s="9" t="s">
        <v>13</v>
      </c>
      <c r="B22" s="5" t="s">
        <v>34</v>
      </c>
      <c r="C22" s="5" t="s">
        <v>6</v>
      </c>
      <c r="D22" s="5" t="s">
        <v>8</v>
      </c>
      <c r="E22" s="5" t="s">
        <v>49</v>
      </c>
      <c r="F22" s="5" t="s">
        <v>14</v>
      </c>
      <c r="G22" s="24">
        <v>22.3</v>
      </c>
      <c r="H22" s="24">
        <v>22.3</v>
      </c>
      <c r="I22" s="33"/>
    </row>
    <row r="23" spans="1:9" s="22" customFormat="1" x14ac:dyDescent="0.25">
      <c r="A23" s="38" t="s">
        <v>79</v>
      </c>
      <c r="B23" s="5" t="s">
        <v>80</v>
      </c>
      <c r="C23" s="5" t="s">
        <v>6</v>
      </c>
      <c r="D23" s="5" t="s">
        <v>8</v>
      </c>
      <c r="E23" s="5" t="s">
        <v>84</v>
      </c>
      <c r="F23" s="5" t="s">
        <v>3</v>
      </c>
      <c r="G23" s="24">
        <f>SUM(G24+G26+G28)</f>
        <v>1.34</v>
      </c>
      <c r="H23" s="24">
        <f>SUM(H24+H26+H28)</f>
        <v>1.34</v>
      </c>
    </row>
    <row r="24" spans="1:9" ht="75" x14ac:dyDescent="0.25">
      <c r="A24" s="38" t="s">
        <v>81</v>
      </c>
      <c r="B24" s="5" t="s">
        <v>80</v>
      </c>
      <c r="C24" s="5" t="s">
        <v>6</v>
      </c>
      <c r="D24" s="5" t="s">
        <v>8</v>
      </c>
      <c r="E24" s="5" t="s">
        <v>85</v>
      </c>
      <c r="F24" s="5" t="s">
        <v>3</v>
      </c>
      <c r="G24" s="24">
        <f>SUM(G25)</f>
        <v>0.54</v>
      </c>
      <c r="H24" s="24">
        <f>SUM(H25)</f>
        <v>0.54</v>
      </c>
    </row>
    <row r="25" spans="1:9" x14ac:dyDescent="0.25">
      <c r="A25" s="38" t="s">
        <v>82</v>
      </c>
      <c r="B25" s="5" t="s">
        <v>80</v>
      </c>
      <c r="C25" s="5" t="s">
        <v>6</v>
      </c>
      <c r="D25" s="5" t="s">
        <v>8</v>
      </c>
      <c r="E25" s="5" t="s">
        <v>85</v>
      </c>
      <c r="F25" s="5" t="s">
        <v>83</v>
      </c>
      <c r="G25" s="24">
        <v>0.54</v>
      </c>
      <c r="H25" s="24">
        <v>0.54</v>
      </c>
    </row>
    <row r="26" spans="1:9" ht="45" x14ac:dyDescent="0.25">
      <c r="A26" s="38" t="s">
        <v>101</v>
      </c>
      <c r="B26" s="5" t="s">
        <v>80</v>
      </c>
      <c r="C26" s="5" t="s">
        <v>6</v>
      </c>
      <c r="D26" s="5" t="s">
        <v>8</v>
      </c>
      <c r="E26" s="5" t="s">
        <v>102</v>
      </c>
      <c r="F26" s="5" t="s">
        <v>3</v>
      </c>
      <c r="G26" s="24">
        <f>SUM(G27)</f>
        <v>0.6</v>
      </c>
      <c r="H26" s="24">
        <f>SUM(H27)</f>
        <v>0.6</v>
      </c>
    </row>
    <row r="27" spans="1:9" x14ac:dyDescent="0.25">
      <c r="A27" s="38" t="s">
        <v>82</v>
      </c>
      <c r="B27" s="5" t="s">
        <v>80</v>
      </c>
      <c r="C27" s="5" t="s">
        <v>6</v>
      </c>
      <c r="D27" s="5" t="s">
        <v>8</v>
      </c>
      <c r="E27" s="5" t="s">
        <v>102</v>
      </c>
      <c r="F27" s="5" t="s">
        <v>83</v>
      </c>
      <c r="G27" s="24">
        <v>0.6</v>
      </c>
      <c r="H27" s="24">
        <v>0.6</v>
      </c>
    </row>
    <row r="28" spans="1:9" ht="45" x14ac:dyDescent="0.25">
      <c r="A28" s="38" t="s">
        <v>103</v>
      </c>
      <c r="B28" s="5" t="s">
        <v>80</v>
      </c>
      <c r="C28" s="5" t="s">
        <v>6</v>
      </c>
      <c r="D28" s="5" t="s">
        <v>8</v>
      </c>
      <c r="E28" s="5" t="s">
        <v>104</v>
      </c>
      <c r="F28" s="5" t="s">
        <v>3</v>
      </c>
      <c r="G28" s="24">
        <f>SUM(G29)</f>
        <v>0.2</v>
      </c>
      <c r="H28" s="24">
        <f>SUM(H29)</f>
        <v>0.2</v>
      </c>
    </row>
    <row r="29" spans="1:9" x14ac:dyDescent="0.25">
      <c r="A29" s="38" t="s">
        <v>82</v>
      </c>
      <c r="B29" s="5" t="s">
        <v>80</v>
      </c>
      <c r="C29" s="5" t="s">
        <v>6</v>
      </c>
      <c r="D29" s="5" t="s">
        <v>8</v>
      </c>
      <c r="E29" s="5" t="s">
        <v>104</v>
      </c>
      <c r="F29" s="5" t="s">
        <v>83</v>
      </c>
      <c r="G29" s="24">
        <v>0.2</v>
      </c>
      <c r="H29" s="24">
        <v>0.2</v>
      </c>
    </row>
    <row r="30" spans="1:9" s="20" customFormat="1" x14ac:dyDescent="0.25">
      <c r="A30" s="13" t="s">
        <v>20</v>
      </c>
      <c r="B30" s="2" t="s">
        <v>34</v>
      </c>
      <c r="C30" s="2" t="s">
        <v>6</v>
      </c>
      <c r="D30" s="2" t="s">
        <v>21</v>
      </c>
      <c r="E30" s="2" t="s">
        <v>44</v>
      </c>
      <c r="F30" s="2" t="s">
        <v>3</v>
      </c>
      <c r="G30" s="25">
        <v>5</v>
      </c>
      <c r="H30" s="25">
        <v>5</v>
      </c>
    </row>
    <row r="31" spans="1:9" s="22" customFormat="1" ht="45" x14ac:dyDescent="0.25">
      <c r="A31" s="9" t="s">
        <v>36</v>
      </c>
      <c r="B31" s="5" t="s">
        <v>34</v>
      </c>
      <c r="C31" s="5" t="s">
        <v>6</v>
      </c>
      <c r="D31" s="5" t="s">
        <v>21</v>
      </c>
      <c r="E31" s="5" t="s">
        <v>45</v>
      </c>
      <c r="F31" s="5" t="s">
        <v>3</v>
      </c>
      <c r="G31" s="24">
        <v>5</v>
      </c>
      <c r="H31" s="24">
        <v>5</v>
      </c>
    </row>
    <row r="32" spans="1:9" s="22" customFormat="1" ht="17.25" customHeight="1" x14ac:dyDescent="0.25">
      <c r="A32" s="9" t="s">
        <v>20</v>
      </c>
      <c r="B32" s="5" t="s">
        <v>34</v>
      </c>
      <c r="C32" s="5" t="s">
        <v>6</v>
      </c>
      <c r="D32" s="5" t="s">
        <v>21</v>
      </c>
      <c r="E32" s="5" t="s">
        <v>50</v>
      </c>
      <c r="F32" s="5" t="s">
        <v>3</v>
      </c>
      <c r="G32" s="24">
        <v>5</v>
      </c>
      <c r="H32" s="24">
        <v>5</v>
      </c>
    </row>
    <row r="33" spans="1:8" s="22" customFormat="1" ht="17.45" customHeight="1" x14ac:dyDescent="0.25">
      <c r="A33" s="9" t="s">
        <v>70</v>
      </c>
      <c r="B33" s="5" t="s">
        <v>34</v>
      </c>
      <c r="C33" s="5" t="s">
        <v>6</v>
      </c>
      <c r="D33" s="5" t="s">
        <v>21</v>
      </c>
      <c r="E33" s="5" t="s">
        <v>71</v>
      </c>
      <c r="F33" s="5" t="s">
        <v>3</v>
      </c>
      <c r="G33" s="24">
        <v>5</v>
      </c>
      <c r="H33" s="24">
        <v>5</v>
      </c>
    </row>
    <row r="34" spans="1:8" s="22" customFormat="1" ht="30" x14ac:dyDescent="0.25">
      <c r="A34" s="9" t="s">
        <v>38</v>
      </c>
      <c r="B34" s="5" t="s">
        <v>34</v>
      </c>
      <c r="C34" s="5" t="s">
        <v>6</v>
      </c>
      <c r="D34" s="5" t="s">
        <v>21</v>
      </c>
      <c r="E34" s="5" t="s">
        <v>51</v>
      </c>
      <c r="F34" s="5" t="s">
        <v>3</v>
      </c>
      <c r="G34" s="24">
        <v>5</v>
      </c>
      <c r="H34" s="24">
        <v>5</v>
      </c>
    </row>
    <row r="35" spans="1:8" s="22" customFormat="1" x14ac:dyDescent="0.25">
      <c r="A35" s="9" t="s">
        <v>13</v>
      </c>
      <c r="B35" s="5" t="s">
        <v>34</v>
      </c>
      <c r="C35" s="5" t="s">
        <v>6</v>
      </c>
      <c r="D35" s="5" t="s">
        <v>21</v>
      </c>
      <c r="E35" s="5" t="s">
        <v>51</v>
      </c>
      <c r="F35" s="5" t="s">
        <v>14</v>
      </c>
      <c r="G35" s="24">
        <v>5</v>
      </c>
      <c r="H35" s="24">
        <v>5</v>
      </c>
    </row>
    <row r="36" spans="1:8" x14ac:dyDescent="0.25">
      <c r="A36" s="13" t="s">
        <v>24</v>
      </c>
      <c r="B36" s="2" t="s">
        <v>34</v>
      </c>
      <c r="C36" s="2" t="s">
        <v>6</v>
      </c>
      <c r="D36" s="2" t="s">
        <v>23</v>
      </c>
      <c r="E36" s="2" t="s">
        <v>44</v>
      </c>
      <c r="F36" s="2" t="s">
        <v>3</v>
      </c>
      <c r="G36" s="25">
        <f>SUM(G37)</f>
        <v>712.8</v>
      </c>
      <c r="H36" s="25">
        <f>SUM(H37)</f>
        <v>908.8</v>
      </c>
    </row>
    <row r="37" spans="1:8" ht="49.5" customHeight="1" x14ac:dyDescent="0.25">
      <c r="A37" s="9" t="s">
        <v>69</v>
      </c>
      <c r="B37" s="5" t="s">
        <v>34</v>
      </c>
      <c r="C37" s="5" t="s">
        <v>6</v>
      </c>
      <c r="D37" s="5" t="s">
        <v>23</v>
      </c>
      <c r="E37" s="5" t="s">
        <v>45</v>
      </c>
      <c r="F37" s="5" t="s">
        <v>3</v>
      </c>
      <c r="G37" s="24">
        <f>SUM(G38+G41+G43)</f>
        <v>712.8</v>
      </c>
      <c r="H37" s="24">
        <f>SUM(H38+H41+H43)</f>
        <v>908.8</v>
      </c>
    </row>
    <row r="38" spans="1:8" ht="39.75" customHeight="1" x14ac:dyDescent="0.25">
      <c r="A38" s="9" t="s">
        <v>42</v>
      </c>
      <c r="B38" s="5" t="s">
        <v>34</v>
      </c>
      <c r="C38" s="5" t="s">
        <v>6</v>
      </c>
      <c r="D38" s="5" t="s">
        <v>23</v>
      </c>
      <c r="E38" s="5" t="s">
        <v>52</v>
      </c>
      <c r="F38" s="5" t="s">
        <v>3</v>
      </c>
      <c r="G38" s="24">
        <f>SUM(G39)</f>
        <v>513.79999999999995</v>
      </c>
      <c r="H38" s="24">
        <f>SUM(H39)</f>
        <v>513.79999999999995</v>
      </c>
    </row>
    <row r="39" spans="1:8" ht="55.5" customHeight="1" x14ac:dyDescent="0.25">
      <c r="A39" s="9" t="s">
        <v>39</v>
      </c>
      <c r="B39" s="5" t="s">
        <v>34</v>
      </c>
      <c r="C39" s="5" t="s">
        <v>6</v>
      </c>
      <c r="D39" s="5" t="s">
        <v>23</v>
      </c>
      <c r="E39" s="5" t="s">
        <v>72</v>
      </c>
      <c r="F39" s="5" t="s">
        <v>3</v>
      </c>
      <c r="G39" s="24">
        <f>SUM(G40)</f>
        <v>513.79999999999995</v>
      </c>
      <c r="H39" s="24">
        <f>SUM(H40)</f>
        <v>513.79999999999995</v>
      </c>
    </row>
    <row r="40" spans="1:8" ht="78" customHeight="1" x14ac:dyDescent="0.25">
      <c r="A40" s="9" t="s">
        <v>9</v>
      </c>
      <c r="B40" s="5" t="s">
        <v>34</v>
      </c>
      <c r="C40" s="5" t="s">
        <v>6</v>
      </c>
      <c r="D40" s="5" t="s">
        <v>23</v>
      </c>
      <c r="E40" s="5" t="s">
        <v>72</v>
      </c>
      <c r="F40" s="5" t="s">
        <v>10</v>
      </c>
      <c r="G40" s="24">
        <v>513.79999999999995</v>
      </c>
      <c r="H40" s="24">
        <v>513.79999999999995</v>
      </c>
    </row>
    <row r="41" spans="1:8" s="21" customFormat="1" ht="30" customHeight="1" x14ac:dyDescent="0.25">
      <c r="A41" s="9" t="s">
        <v>75</v>
      </c>
      <c r="B41" s="5" t="s">
        <v>34</v>
      </c>
      <c r="C41" s="5" t="s">
        <v>6</v>
      </c>
      <c r="D41" s="5" t="s">
        <v>23</v>
      </c>
      <c r="E41" s="5" t="s">
        <v>76</v>
      </c>
      <c r="F41" s="5" t="s">
        <v>3</v>
      </c>
      <c r="G41" s="24">
        <f>SUM(G42)</f>
        <v>3</v>
      </c>
      <c r="H41" s="24">
        <f>SUM(H42)</f>
        <v>3</v>
      </c>
    </row>
    <row r="42" spans="1:8" s="21" customFormat="1" ht="20.25" customHeight="1" x14ac:dyDescent="0.25">
      <c r="A42" s="9" t="s">
        <v>13</v>
      </c>
      <c r="B42" s="5" t="s">
        <v>34</v>
      </c>
      <c r="C42" s="5" t="s">
        <v>6</v>
      </c>
      <c r="D42" s="5" t="s">
        <v>23</v>
      </c>
      <c r="E42" s="5" t="s">
        <v>76</v>
      </c>
      <c r="F42" s="5" t="s">
        <v>14</v>
      </c>
      <c r="G42" s="24">
        <v>3</v>
      </c>
      <c r="H42" s="24">
        <v>3</v>
      </c>
    </row>
    <row r="43" spans="1:8" s="29" customFormat="1" ht="16.5" customHeight="1" x14ac:dyDescent="0.25">
      <c r="A43" s="36" t="s">
        <v>97</v>
      </c>
      <c r="B43" s="30" t="s">
        <v>34</v>
      </c>
      <c r="C43" s="30" t="s">
        <v>6</v>
      </c>
      <c r="D43" s="30" t="s">
        <v>23</v>
      </c>
      <c r="E43" s="30" t="s">
        <v>98</v>
      </c>
      <c r="F43" s="30" t="s">
        <v>14</v>
      </c>
      <c r="G43" s="31">
        <v>196</v>
      </c>
      <c r="H43" s="31">
        <v>392</v>
      </c>
    </row>
    <row r="44" spans="1:8" x14ac:dyDescent="0.25">
      <c r="A44" s="13" t="s">
        <v>25</v>
      </c>
      <c r="B44" s="2" t="s">
        <v>34</v>
      </c>
      <c r="C44" s="2" t="s">
        <v>12</v>
      </c>
      <c r="D44" s="2" t="s">
        <v>4</v>
      </c>
      <c r="E44" s="2" t="s">
        <v>44</v>
      </c>
      <c r="F44" s="2" t="s">
        <v>3</v>
      </c>
      <c r="G44" s="25">
        <f t="shared" ref="G44:H47" si="1">SUM(G45)</f>
        <v>171.5</v>
      </c>
      <c r="H44" s="25">
        <f t="shared" si="1"/>
        <v>188</v>
      </c>
    </row>
    <row r="45" spans="1:8" ht="15" customHeight="1" x14ac:dyDescent="0.25">
      <c r="A45" s="13" t="s">
        <v>26</v>
      </c>
      <c r="B45" s="2" t="s">
        <v>34</v>
      </c>
      <c r="C45" s="2" t="s">
        <v>12</v>
      </c>
      <c r="D45" s="2" t="s">
        <v>17</v>
      </c>
      <c r="E45" s="2" t="s">
        <v>44</v>
      </c>
      <c r="F45" s="2" t="s">
        <v>3</v>
      </c>
      <c r="G45" s="25">
        <f t="shared" si="1"/>
        <v>171.5</v>
      </c>
      <c r="H45" s="25">
        <f t="shared" si="1"/>
        <v>188</v>
      </c>
    </row>
    <row r="46" spans="1:8" ht="45" x14ac:dyDescent="0.25">
      <c r="A46" s="9" t="s">
        <v>36</v>
      </c>
      <c r="B46" s="5" t="s">
        <v>34</v>
      </c>
      <c r="C46" s="5" t="s">
        <v>12</v>
      </c>
      <c r="D46" s="5" t="s">
        <v>17</v>
      </c>
      <c r="E46" s="5" t="s">
        <v>45</v>
      </c>
      <c r="F46" s="5" t="s">
        <v>3</v>
      </c>
      <c r="G46" s="24">
        <f t="shared" si="1"/>
        <v>171.5</v>
      </c>
      <c r="H46" s="24">
        <f t="shared" si="1"/>
        <v>188</v>
      </c>
    </row>
    <row r="47" spans="1:8" ht="60.75" customHeight="1" x14ac:dyDescent="0.25">
      <c r="A47" s="9" t="s">
        <v>58</v>
      </c>
      <c r="B47" s="5" t="s">
        <v>34</v>
      </c>
      <c r="C47" s="5" t="s">
        <v>12</v>
      </c>
      <c r="D47" s="5" t="s">
        <v>17</v>
      </c>
      <c r="E47" s="5" t="s">
        <v>53</v>
      </c>
      <c r="F47" s="5" t="s">
        <v>3</v>
      </c>
      <c r="G47" s="24">
        <f t="shared" si="1"/>
        <v>171.5</v>
      </c>
      <c r="H47" s="24">
        <f t="shared" si="1"/>
        <v>188</v>
      </c>
    </row>
    <row r="48" spans="1:8" ht="81.75" customHeight="1" x14ac:dyDescent="0.25">
      <c r="A48" s="9" t="s">
        <v>9</v>
      </c>
      <c r="B48" s="5" t="s">
        <v>34</v>
      </c>
      <c r="C48" s="5" t="s">
        <v>12</v>
      </c>
      <c r="D48" s="5" t="s">
        <v>17</v>
      </c>
      <c r="E48" s="5" t="s">
        <v>53</v>
      </c>
      <c r="F48" s="5" t="s">
        <v>10</v>
      </c>
      <c r="G48" s="24">
        <v>171.5</v>
      </c>
      <c r="H48" s="24">
        <v>188</v>
      </c>
    </row>
    <row r="49" spans="1:8" ht="30" x14ac:dyDescent="0.25">
      <c r="A49" s="13" t="s">
        <v>27</v>
      </c>
      <c r="B49" s="2" t="s">
        <v>34</v>
      </c>
      <c r="C49" s="2" t="s">
        <v>17</v>
      </c>
      <c r="D49" s="2" t="s">
        <v>4</v>
      </c>
      <c r="E49" s="2" t="s">
        <v>44</v>
      </c>
      <c r="F49" s="2" t="s">
        <v>3</v>
      </c>
      <c r="G49" s="25">
        <f t="shared" ref="G49:H52" si="2">SUM(G50)</f>
        <v>2144</v>
      </c>
      <c r="H49" s="25">
        <f t="shared" si="2"/>
        <v>2144</v>
      </c>
    </row>
    <row r="50" spans="1:8" ht="93.75" customHeight="1" x14ac:dyDescent="0.25">
      <c r="A50" s="37" t="s">
        <v>74</v>
      </c>
      <c r="B50" s="2" t="s">
        <v>34</v>
      </c>
      <c r="C50" s="2" t="s">
        <v>17</v>
      </c>
      <c r="D50" s="2" t="s">
        <v>16</v>
      </c>
      <c r="E50" s="2" t="s">
        <v>44</v>
      </c>
      <c r="F50" s="2" t="s">
        <v>3</v>
      </c>
      <c r="G50" s="25">
        <f t="shared" si="2"/>
        <v>2144</v>
      </c>
      <c r="H50" s="25">
        <f t="shared" si="2"/>
        <v>2144</v>
      </c>
    </row>
    <row r="51" spans="1:8" ht="51" customHeight="1" x14ac:dyDescent="0.25">
      <c r="A51" s="9" t="s">
        <v>40</v>
      </c>
      <c r="B51" s="5" t="s">
        <v>34</v>
      </c>
      <c r="C51" s="5" t="s">
        <v>17</v>
      </c>
      <c r="D51" s="5" t="s">
        <v>16</v>
      </c>
      <c r="E51" s="5" t="s">
        <v>54</v>
      </c>
      <c r="F51" s="5" t="s">
        <v>3</v>
      </c>
      <c r="G51" s="24">
        <f t="shared" si="2"/>
        <v>2144</v>
      </c>
      <c r="H51" s="24">
        <f t="shared" si="2"/>
        <v>2144</v>
      </c>
    </row>
    <row r="52" spans="1:8" ht="22.5" customHeight="1" x14ac:dyDescent="0.25">
      <c r="A52" s="9" t="s">
        <v>15</v>
      </c>
      <c r="B52" s="5" t="s">
        <v>34</v>
      </c>
      <c r="C52" s="5" t="s">
        <v>17</v>
      </c>
      <c r="D52" s="5" t="s">
        <v>16</v>
      </c>
      <c r="E52" s="5" t="s">
        <v>55</v>
      </c>
      <c r="F52" s="5" t="s">
        <v>3</v>
      </c>
      <c r="G52" s="24">
        <f t="shared" si="2"/>
        <v>2144</v>
      </c>
      <c r="H52" s="24">
        <f t="shared" si="2"/>
        <v>2144</v>
      </c>
    </row>
    <row r="53" spans="1:8" ht="31.5" customHeight="1" x14ac:dyDescent="0.25">
      <c r="A53" s="9" t="s">
        <v>59</v>
      </c>
      <c r="B53" s="5" t="s">
        <v>34</v>
      </c>
      <c r="C53" s="5" t="s">
        <v>17</v>
      </c>
      <c r="D53" s="5" t="s">
        <v>16</v>
      </c>
      <c r="E53" s="5" t="s">
        <v>57</v>
      </c>
      <c r="F53" s="5" t="s">
        <v>3</v>
      </c>
      <c r="G53" s="24">
        <f>SUM(G54:G54)</f>
        <v>2144</v>
      </c>
      <c r="H53" s="24">
        <f>SUM(H54:H54)</f>
        <v>2144</v>
      </c>
    </row>
    <row r="54" spans="1:8" ht="81" customHeight="1" x14ac:dyDescent="0.25">
      <c r="A54" s="9" t="s">
        <v>9</v>
      </c>
      <c r="B54" s="5" t="s">
        <v>34</v>
      </c>
      <c r="C54" s="5" t="s">
        <v>17</v>
      </c>
      <c r="D54" s="5" t="s">
        <v>16</v>
      </c>
      <c r="E54" s="5" t="s">
        <v>57</v>
      </c>
      <c r="F54" s="5" t="s">
        <v>10</v>
      </c>
      <c r="G54" s="24">
        <v>2144</v>
      </c>
      <c r="H54" s="24">
        <v>2144</v>
      </c>
    </row>
    <row r="55" spans="1:8" ht="18" customHeight="1" x14ac:dyDescent="0.25">
      <c r="A55" s="13" t="s">
        <v>35</v>
      </c>
      <c r="B55" s="2" t="s">
        <v>34</v>
      </c>
      <c r="C55" s="2" t="s">
        <v>8</v>
      </c>
      <c r="D55" s="2" t="s">
        <v>4</v>
      </c>
      <c r="E55" s="2" t="s">
        <v>44</v>
      </c>
      <c r="F55" s="2" t="s">
        <v>3</v>
      </c>
      <c r="G55" s="25">
        <f>SUM(G56+G61)</f>
        <v>1063.8</v>
      </c>
      <c r="H55" s="25">
        <f>SUM(H56+H61)</f>
        <v>1071.5</v>
      </c>
    </row>
    <row r="56" spans="1:8" s="28" customFormat="1" x14ac:dyDescent="0.25">
      <c r="A56" s="9" t="s">
        <v>28</v>
      </c>
      <c r="B56" s="5" t="s">
        <v>34</v>
      </c>
      <c r="C56" s="5" t="s">
        <v>8</v>
      </c>
      <c r="D56" s="5" t="s">
        <v>19</v>
      </c>
      <c r="E56" s="5" t="s">
        <v>44</v>
      </c>
      <c r="F56" s="5" t="s">
        <v>3</v>
      </c>
      <c r="G56" s="24">
        <f t="shared" ref="G56:H59" si="3">SUM(G57)</f>
        <v>1055.5999999999999</v>
      </c>
      <c r="H56" s="24">
        <f t="shared" si="3"/>
        <v>1063.3</v>
      </c>
    </row>
    <row r="57" spans="1:8" s="28" customFormat="1" ht="59.25" customHeight="1" x14ac:dyDescent="0.25">
      <c r="A57" s="9" t="s">
        <v>41</v>
      </c>
      <c r="B57" s="5" t="s">
        <v>34</v>
      </c>
      <c r="C57" s="5" t="s">
        <v>8</v>
      </c>
      <c r="D57" s="5" t="s">
        <v>19</v>
      </c>
      <c r="E57" s="5" t="s">
        <v>54</v>
      </c>
      <c r="F57" s="5" t="s">
        <v>3</v>
      </c>
      <c r="G57" s="24">
        <f t="shared" si="3"/>
        <v>1055.5999999999999</v>
      </c>
      <c r="H57" s="24">
        <f t="shared" si="3"/>
        <v>1063.3</v>
      </c>
    </row>
    <row r="58" spans="1:8" s="28" customFormat="1" ht="24" customHeight="1" x14ac:dyDescent="0.25">
      <c r="A58" s="9" t="s">
        <v>15</v>
      </c>
      <c r="B58" s="5" t="s">
        <v>34</v>
      </c>
      <c r="C58" s="5" t="s">
        <v>8</v>
      </c>
      <c r="D58" s="5" t="s">
        <v>19</v>
      </c>
      <c r="E58" s="5" t="s">
        <v>55</v>
      </c>
      <c r="F58" s="5" t="s">
        <v>3</v>
      </c>
      <c r="G58" s="24">
        <f t="shared" si="3"/>
        <v>1055.5999999999999</v>
      </c>
      <c r="H58" s="24">
        <f t="shared" si="3"/>
        <v>1063.3</v>
      </c>
    </row>
    <row r="59" spans="1:8" s="28" customFormat="1" ht="18" customHeight="1" x14ac:dyDescent="0.25">
      <c r="A59" s="9" t="s">
        <v>29</v>
      </c>
      <c r="B59" s="5" t="s">
        <v>34</v>
      </c>
      <c r="C59" s="5" t="s">
        <v>8</v>
      </c>
      <c r="D59" s="5" t="s">
        <v>19</v>
      </c>
      <c r="E59" s="5" t="s">
        <v>56</v>
      </c>
      <c r="F59" s="5" t="s">
        <v>3</v>
      </c>
      <c r="G59" s="24">
        <f t="shared" si="3"/>
        <v>1055.5999999999999</v>
      </c>
      <c r="H59" s="24">
        <f t="shared" si="3"/>
        <v>1063.3</v>
      </c>
    </row>
    <row r="60" spans="1:8" s="28" customFormat="1" ht="30" x14ac:dyDescent="0.25">
      <c r="A60" s="9" t="s">
        <v>43</v>
      </c>
      <c r="B60" s="5" t="s">
        <v>34</v>
      </c>
      <c r="C60" s="5" t="s">
        <v>8</v>
      </c>
      <c r="D60" s="5" t="s">
        <v>19</v>
      </c>
      <c r="E60" s="5" t="s">
        <v>56</v>
      </c>
      <c r="F60" s="5" t="s">
        <v>11</v>
      </c>
      <c r="G60" s="24">
        <v>1055.5999999999999</v>
      </c>
      <c r="H60" s="24">
        <v>1063.3</v>
      </c>
    </row>
    <row r="61" spans="1:8" s="12" customFormat="1" ht="22.5" customHeight="1" x14ac:dyDescent="0.25">
      <c r="A61" s="13" t="s">
        <v>90</v>
      </c>
      <c r="B61" s="2" t="s">
        <v>34</v>
      </c>
      <c r="C61" s="2" t="s">
        <v>8</v>
      </c>
      <c r="D61" s="2" t="s">
        <v>91</v>
      </c>
      <c r="E61" s="2" t="s">
        <v>44</v>
      </c>
      <c r="F61" s="2" t="s">
        <v>3</v>
      </c>
      <c r="G61" s="25">
        <f>SUM(G62)</f>
        <v>8.1999999999999993</v>
      </c>
      <c r="H61" s="25">
        <f>SUM(H62)</f>
        <v>8.1999999999999993</v>
      </c>
    </row>
    <row r="62" spans="1:8" s="11" customFormat="1" ht="51.75" customHeight="1" x14ac:dyDescent="0.25">
      <c r="A62" s="9" t="s">
        <v>41</v>
      </c>
      <c r="B62" s="5" t="s">
        <v>34</v>
      </c>
      <c r="C62" s="5" t="s">
        <v>8</v>
      </c>
      <c r="D62" s="5" t="s">
        <v>91</v>
      </c>
      <c r="E62" s="5" t="s">
        <v>54</v>
      </c>
      <c r="F62" s="5" t="s">
        <v>3</v>
      </c>
      <c r="G62" s="24">
        <f>SUM(G63+G65)</f>
        <v>8.1999999999999993</v>
      </c>
      <c r="H62" s="24">
        <f>SUM(H63+H65)</f>
        <v>8.1999999999999993</v>
      </c>
    </row>
    <row r="63" spans="1:8" s="10" customFormat="1" ht="21.75" customHeight="1" x14ac:dyDescent="0.25">
      <c r="A63" s="9" t="s">
        <v>92</v>
      </c>
      <c r="B63" s="5" t="s">
        <v>34</v>
      </c>
      <c r="C63" s="5" t="s">
        <v>8</v>
      </c>
      <c r="D63" s="5" t="s">
        <v>91</v>
      </c>
      <c r="E63" s="5" t="s">
        <v>106</v>
      </c>
      <c r="F63" s="5" t="s">
        <v>3</v>
      </c>
      <c r="G63" s="24">
        <f>SUM(G64:G64)</f>
        <v>8.1</v>
      </c>
      <c r="H63" s="24">
        <f>SUM(H64:H64)</f>
        <v>8.1</v>
      </c>
    </row>
    <row r="64" spans="1:8" s="10" customFormat="1" ht="30" x14ac:dyDescent="0.25">
      <c r="A64" s="9" t="s">
        <v>43</v>
      </c>
      <c r="B64" s="5" t="s">
        <v>34</v>
      </c>
      <c r="C64" s="5" t="s">
        <v>8</v>
      </c>
      <c r="D64" s="5" t="s">
        <v>91</v>
      </c>
      <c r="E64" s="5" t="s">
        <v>106</v>
      </c>
      <c r="F64" s="5" t="s">
        <v>11</v>
      </c>
      <c r="G64" s="24">
        <v>8.1</v>
      </c>
      <c r="H64" s="24">
        <v>8.1</v>
      </c>
    </row>
    <row r="65" spans="1:8" s="10" customFormat="1" ht="23.25" customHeight="1" x14ac:dyDescent="0.25">
      <c r="A65" s="9" t="s">
        <v>92</v>
      </c>
      <c r="B65" s="5" t="s">
        <v>34</v>
      </c>
      <c r="C65" s="5" t="s">
        <v>8</v>
      </c>
      <c r="D65" s="5" t="s">
        <v>91</v>
      </c>
      <c r="E65" s="5" t="s">
        <v>107</v>
      </c>
      <c r="F65" s="5" t="s">
        <v>3</v>
      </c>
      <c r="G65" s="24">
        <v>0.1</v>
      </c>
      <c r="H65" s="24">
        <v>0.1</v>
      </c>
    </row>
    <row r="66" spans="1:8" s="10" customFormat="1" ht="30" x14ac:dyDescent="0.25">
      <c r="A66" s="9" t="s">
        <v>43</v>
      </c>
      <c r="B66" s="5" t="s">
        <v>34</v>
      </c>
      <c r="C66" s="5" t="s">
        <v>8</v>
      </c>
      <c r="D66" s="5" t="s">
        <v>91</v>
      </c>
      <c r="E66" s="5" t="s">
        <v>107</v>
      </c>
      <c r="F66" s="5" t="s">
        <v>11</v>
      </c>
      <c r="G66" s="24">
        <v>0.1</v>
      </c>
      <c r="H66" s="24">
        <v>0.1</v>
      </c>
    </row>
    <row r="67" spans="1:8" s="4" customFormat="1" x14ac:dyDescent="0.25">
      <c r="A67" s="1" t="s">
        <v>86</v>
      </c>
      <c r="B67" s="2" t="s">
        <v>34</v>
      </c>
      <c r="C67" s="14" t="s">
        <v>87</v>
      </c>
      <c r="D67" s="14" t="s">
        <v>4</v>
      </c>
      <c r="E67" s="2" t="s">
        <v>44</v>
      </c>
      <c r="F67" s="14" t="s">
        <v>3</v>
      </c>
      <c r="G67" s="25">
        <f>SUM(G69)</f>
        <v>31.99</v>
      </c>
      <c r="H67" s="25">
        <f>SUM(H69)</f>
        <v>31.99</v>
      </c>
    </row>
    <row r="68" spans="1:8" s="4" customFormat="1" ht="37.5" customHeight="1" x14ac:dyDescent="0.25">
      <c r="A68" s="1" t="s">
        <v>88</v>
      </c>
      <c r="B68" s="2" t="s">
        <v>34</v>
      </c>
      <c r="C68" s="14" t="s">
        <v>87</v>
      </c>
      <c r="D68" s="14" t="s">
        <v>22</v>
      </c>
      <c r="E68" s="2" t="s">
        <v>44</v>
      </c>
      <c r="F68" s="14" t="s">
        <v>3</v>
      </c>
      <c r="G68" s="25">
        <f t="shared" ref="G68:H71" si="4">SUM(G69)</f>
        <v>31.99</v>
      </c>
      <c r="H68" s="25">
        <f t="shared" si="4"/>
        <v>31.99</v>
      </c>
    </row>
    <row r="69" spans="1:8" s="4" customFormat="1" ht="51" customHeight="1" x14ac:dyDescent="0.25">
      <c r="A69" s="9" t="s">
        <v>99</v>
      </c>
      <c r="B69" s="5" t="s">
        <v>34</v>
      </c>
      <c r="C69" s="3" t="s">
        <v>87</v>
      </c>
      <c r="D69" s="3" t="s">
        <v>22</v>
      </c>
      <c r="E69" s="3" t="s">
        <v>45</v>
      </c>
      <c r="F69" s="3" t="s">
        <v>3</v>
      </c>
      <c r="G69" s="24">
        <f>SUM(G70+G73)</f>
        <v>31.99</v>
      </c>
      <c r="H69" s="24">
        <f>SUM(H70+H73)</f>
        <v>31.99</v>
      </c>
    </row>
    <row r="70" spans="1:8" s="4" customFormat="1" ht="60" customHeight="1" x14ac:dyDescent="0.25">
      <c r="A70" s="6" t="s">
        <v>73</v>
      </c>
      <c r="B70" s="2" t="s">
        <v>34</v>
      </c>
      <c r="C70" s="3" t="s">
        <v>87</v>
      </c>
      <c r="D70" s="3" t="s">
        <v>22</v>
      </c>
      <c r="E70" s="3" t="s">
        <v>112</v>
      </c>
      <c r="F70" s="3" t="s">
        <v>3</v>
      </c>
      <c r="G70" s="24">
        <f t="shared" si="4"/>
        <v>31.59</v>
      </c>
      <c r="H70" s="24">
        <f t="shared" si="4"/>
        <v>31.59</v>
      </c>
    </row>
    <row r="71" spans="1:8" s="4" customFormat="1" ht="50.25" customHeight="1" x14ac:dyDescent="0.25">
      <c r="A71" s="7" t="s">
        <v>105</v>
      </c>
      <c r="B71" s="2" t="s">
        <v>34</v>
      </c>
      <c r="C71" s="3" t="s">
        <v>87</v>
      </c>
      <c r="D71" s="3" t="s">
        <v>22</v>
      </c>
      <c r="E71" s="3" t="s">
        <v>111</v>
      </c>
      <c r="F71" s="3" t="s">
        <v>3</v>
      </c>
      <c r="G71" s="24">
        <f t="shared" si="4"/>
        <v>31.59</v>
      </c>
      <c r="H71" s="24">
        <f t="shared" si="4"/>
        <v>31.59</v>
      </c>
    </row>
    <row r="72" spans="1:8" s="4" customFormat="1" ht="36" customHeight="1" x14ac:dyDescent="0.25">
      <c r="A72" s="8" t="s">
        <v>89</v>
      </c>
      <c r="B72" s="2" t="s">
        <v>34</v>
      </c>
      <c r="C72" s="3" t="s">
        <v>87</v>
      </c>
      <c r="D72" s="3" t="s">
        <v>22</v>
      </c>
      <c r="E72" s="3" t="s">
        <v>111</v>
      </c>
      <c r="F72" s="3" t="s">
        <v>11</v>
      </c>
      <c r="G72" s="24">
        <v>31.59</v>
      </c>
      <c r="H72" s="24">
        <v>31.59</v>
      </c>
    </row>
    <row r="73" spans="1:8" s="4" customFormat="1" ht="72" customHeight="1" x14ac:dyDescent="0.25">
      <c r="A73" s="8" t="s">
        <v>100</v>
      </c>
      <c r="B73" s="5" t="s">
        <v>34</v>
      </c>
      <c r="C73" s="3" t="s">
        <v>87</v>
      </c>
      <c r="D73" s="3" t="s">
        <v>22</v>
      </c>
      <c r="E73" s="3" t="s">
        <v>110</v>
      </c>
      <c r="F73" s="3" t="s">
        <v>3</v>
      </c>
      <c r="G73" s="24">
        <f>SUM(G74)</f>
        <v>0.4</v>
      </c>
      <c r="H73" s="24">
        <f>SUM(H74)</f>
        <v>0.4</v>
      </c>
    </row>
    <row r="74" spans="1:8" s="4" customFormat="1" ht="60" x14ac:dyDescent="0.25">
      <c r="A74" s="7" t="s">
        <v>100</v>
      </c>
      <c r="B74" s="5" t="s">
        <v>34</v>
      </c>
      <c r="C74" s="3" t="s">
        <v>87</v>
      </c>
      <c r="D74" s="3" t="s">
        <v>22</v>
      </c>
      <c r="E74" s="3" t="s">
        <v>109</v>
      </c>
      <c r="F74" s="3" t="s">
        <v>3</v>
      </c>
      <c r="G74" s="24">
        <f>SUM(G75)</f>
        <v>0.4</v>
      </c>
      <c r="H74" s="24">
        <f>SUM(H75)</f>
        <v>0.4</v>
      </c>
    </row>
    <row r="75" spans="1:8" s="4" customFormat="1" ht="30" x14ac:dyDescent="0.25">
      <c r="A75" s="8" t="s">
        <v>89</v>
      </c>
      <c r="B75" s="5" t="s">
        <v>34</v>
      </c>
      <c r="C75" s="3" t="s">
        <v>87</v>
      </c>
      <c r="D75" s="3" t="s">
        <v>22</v>
      </c>
      <c r="E75" s="3" t="s">
        <v>109</v>
      </c>
      <c r="F75" s="3" t="s">
        <v>11</v>
      </c>
      <c r="G75" s="24">
        <v>0.4</v>
      </c>
      <c r="H75" s="24">
        <v>0.4</v>
      </c>
    </row>
    <row r="76" spans="1:8" s="20" customFormat="1" x14ac:dyDescent="0.25">
      <c r="A76" s="13" t="s">
        <v>61</v>
      </c>
      <c r="B76" s="2" t="s">
        <v>34</v>
      </c>
      <c r="C76" s="2" t="s">
        <v>16</v>
      </c>
      <c r="D76" s="2" t="s">
        <v>4</v>
      </c>
      <c r="E76" s="2" t="s">
        <v>44</v>
      </c>
      <c r="F76" s="2" t="s">
        <v>3</v>
      </c>
      <c r="G76" s="25">
        <f t="shared" ref="G76:H80" si="5">SUM(G77)</f>
        <v>459.06</v>
      </c>
      <c r="H76" s="25">
        <f t="shared" si="5"/>
        <v>268.95999999999998</v>
      </c>
    </row>
    <row r="77" spans="1:8" s="20" customFormat="1" x14ac:dyDescent="0.25">
      <c r="A77" s="13" t="s">
        <v>62</v>
      </c>
      <c r="B77" s="2" t="s">
        <v>34</v>
      </c>
      <c r="C77" s="2" t="s">
        <v>16</v>
      </c>
      <c r="D77" s="2" t="s">
        <v>6</v>
      </c>
      <c r="E77" s="2" t="s">
        <v>44</v>
      </c>
      <c r="F77" s="2" t="s">
        <v>3</v>
      </c>
      <c r="G77" s="25">
        <f t="shared" si="5"/>
        <v>459.06</v>
      </c>
      <c r="H77" s="25">
        <f t="shared" si="5"/>
        <v>268.95999999999998</v>
      </c>
    </row>
    <row r="78" spans="1:8" s="22" customFormat="1" ht="45" x14ac:dyDescent="0.25">
      <c r="A78" s="9" t="s">
        <v>36</v>
      </c>
      <c r="B78" s="5" t="s">
        <v>34</v>
      </c>
      <c r="C78" s="5" t="s">
        <v>16</v>
      </c>
      <c r="D78" s="5" t="s">
        <v>6</v>
      </c>
      <c r="E78" s="5" t="s">
        <v>45</v>
      </c>
      <c r="F78" s="5" t="s">
        <v>3</v>
      </c>
      <c r="G78" s="24">
        <f t="shared" si="5"/>
        <v>459.06</v>
      </c>
      <c r="H78" s="24">
        <f t="shared" si="5"/>
        <v>268.95999999999998</v>
      </c>
    </row>
    <row r="79" spans="1:8" s="22" customFormat="1" ht="30" x14ac:dyDescent="0.25">
      <c r="A79" s="9" t="s">
        <v>63</v>
      </c>
      <c r="B79" s="5" t="s">
        <v>34</v>
      </c>
      <c r="C79" s="5" t="s">
        <v>16</v>
      </c>
      <c r="D79" s="5" t="s">
        <v>6</v>
      </c>
      <c r="E79" s="5" t="s">
        <v>64</v>
      </c>
      <c r="F79" s="5" t="s">
        <v>3</v>
      </c>
      <c r="G79" s="24">
        <f t="shared" si="5"/>
        <v>459.06</v>
      </c>
      <c r="H79" s="24">
        <f t="shared" si="5"/>
        <v>268.95999999999998</v>
      </c>
    </row>
    <row r="80" spans="1:8" s="22" customFormat="1" x14ac:dyDescent="0.25">
      <c r="A80" s="9" t="s">
        <v>65</v>
      </c>
      <c r="B80" s="5" t="s">
        <v>34</v>
      </c>
      <c r="C80" s="5" t="s">
        <v>16</v>
      </c>
      <c r="D80" s="5" t="s">
        <v>6</v>
      </c>
      <c r="E80" s="5" t="s">
        <v>66</v>
      </c>
      <c r="F80" s="5" t="s">
        <v>3</v>
      </c>
      <c r="G80" s="24">
        <f t="shared" si="5"/>
        <v>459.06</v>
      </c>
      <c r="H80" s="24">
        <f t="shared" si="5"/>
        <v>268.95999999999998</v>
      </c>
    </row>
    <row r="81" spans="1:10" s="22" customFormat="1" ht="17.45" customHeight="1" x14ac:dyDescent="0.25">
      <c r="A81" s="9" t="s">
        <v>67</v>
      </c>
      <c r="B81" s="5" t="s">
        <v>34</v>
      </c>
      <c r="C81" s="5" t="s">
        <v>16</v>
      </c>
      <c r="D81" s="5" t="s">
        <v>6</v>
      </c>
      <c r="E81" s="5" t="s">
        <v>66</v>
      </c>
      <c r="F81" s="5" t="s">
        <v>68</v>
      </c>
      <c r="G81" s="24">
        <v>459.06</v>
      </c>
      <c r="H81" s="24">
        <v>268.95999999999998</v>
      </c>
      <c r="I81" s="34"/>
      <c r="J81" s="34"/>
    </row>
    <row r="82" spans="1:10" x14ac:dyDescent="0.25">
      <c r="A82" s="4"/>
      <c r="B82" s="4"/>
      <c r="C82" s="4"/>
      <c r="D82" s="4"/>
      <c r="E82" s="4"/>
      <c r="F82" s="4"/>
      <c r="G82" s="39"/>
      <c r="H82" s="40"/>
    </row>
    <row r="83" spans="1:10" x14ac:dyDescent="0.25">
      <c r="H83" s="26"/>
    </row>
  </sheetData>
  <mergeCells count="13">
    <mergeCell ref="F8:F9"/>
    <mergeCell ref="C1:G1"/>
    <mergeCell ref="C4:G4"/>
    <mergeCell ref="A7:E7"/>
    <mergeCell ref="C2:G2"/>
    <mergeCell ref="E3:G3"/>
    <mergeCell ref="G8:H8"/>
    <mergeCell ref="A6:H6"/>
    <mergeCell ref="A8:A9"/>
    <mergeCell ref="B8:B9"/>
    <mergeCell ref="C8:C9"/>
    <mergeCell ref="D8:D9"/>
    <mergeCell ref="E8:E9"/>
  </mergeCells>
  <phoneticPr fontId="3" type="noConversion"/>
  <printOptions horizontalCentered="1"/>
  <pageMargins left="0" right="0" top="0" bottom="0" header="0.31496062992125984" footer="0.31496062992125984"/>
  <pageSetup paperSize="9" scale="81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Пользователь Windows</cp:lastModifiedBy>
  <cp:lastPrinted>2023-11-14T13:19:56Z</cp:lastPrinted>
  <dcterms:created xsi:type="dcterms:W3CDTF">2013-11-17T06:27:08Z</dcterms:created>
  <dcterms:modified xsi:type="dcterms:W3CDTF">2023-12-15T10:23:50Z</dcterms:modified>
</cp:coreProperties>
</file>