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785" yWindow="75" windowWidth="17865" windowHeight="11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Лист1!$A$1:$F$27</definedName>
  </definedNames>
  <calcPr calcId="124519"/>
</workbook>
</file>

<file path=xl/calcChain.xml><?xml version="1.0" encoding="utf-8"?>
<calcChain xmlns="http://schemas.openxmlformats.org/spreadsheetml/2006/main">
  <c r="E21" i="1"/>
  <c r="F21" s="1"/>
  <c r="E26"/>
  <c r="E12"/>
  <c r="F12" s="1"/>
  <c r="F13"/>
  <c r="F14"/>
  <c r="F15"/>
  <c r="F16"/>
  <c r="F18"/>
  <c r="F20"/>
  <c r="F22"/>
  <c r="F23"/>
  <c r="F25"/>
  <c r="F27"/>
  <c r="E17"/>
  <c r="F17" s="1"/>
  <c r="E19"/>
  <c r="F19" s="1"/>
  <c r="E24"/>
  <c r="F24" s="1"/>
  <c r="D17"/>
  <c r="E11" l="1"/>
  <c r="F11" s="1"/>
  <c r="F26"/>
  <c r="D19"/>
  <c r="D12" l="1"/>
  <c r="D24"/>
  <c r="D11" l="1"/>
</calcChain>
</file>

<file path=xl/sharedStrings.xml><?xml version="1.0" encoding="utf-8"?>
<sst xmlns="http://schemas.openxmlformats.org/spreadsheetml/2006/main" count="65" uniqueCount="42">
  <si>
    <t>Наименование расхода</t>
  </si>
  <si>
    <t>Раздел</t>
  </si>
  <si>
    <t>Подраздел</t>
  </si>
  <si>
    <t>00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</si>
  <si>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</si>
  <si>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</si>
  <si>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</si>
  <si>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</si>
  <si>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02</t>
  </si>
  <si>
    <t>10</t>
  </si>
  <si>
    <t>03</t>
  </si>
  <si>
    <t>09</t>
  </si>
  <si>
    <t>05</t>
  </si>
  <si>
    <t>13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</si>
  <si>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</si>
  <si>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</si>
  <si>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</si>
  <si>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</si>
  <si>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Дорожное хозяйство (дорожные фонды)</t>
  </si>
  <si>
    <t>Жилищно-коммунальное хозяйство</t>
  </si>
  <si>
    <t>Функционирование высшего должностного лица субъекта Российской Федерации и муниципального образования</t>
  </si>
  <si>
    <t>Сумма  (тыс.рублей)</t>
  </si>
  <si>
    <t>Национальная экономика</t>
  </si>
  <si>
    <t>Всего расходов</t>
  </si>
  <si>
    <t>1</t>
  </si>
  <si>
    <t>2</t>
  </si>
  <si>
    <t>3</t>
  </si>
  <si>
    <t>Коммунальное хозяйство</t>
  </si>
  <si>
    <t>Социальная политика</t>
  </si>
  <si>
    <t>Пенсионное обеспечение</t>
  </si>
  <si>
    <t>Резервный фонд</t>
  </si>
  <si>
    <t>11</t>
  </si>
  <si>
    <t>Содержание и обеспечение деятельности Государственной противопожарной службы,муниципальной пожарной охраны,ведомственной пожарной охраны,добровольной пожарной охраны,а также объединений пожарной охраны</t>
  </si>
  <si>
    <t>Расходы</t>
  </si>
  <si>
    <t>Другие вопросы в области национальной экономики</t>
  </si>
  <si>
    <t>12</t>
  </si>
  <si>
    <t xml:space="preserve">                  к  постановлению администрации Чеглаковского сельского поселения</t>
  </si>
  <si>
    <t>Исполнено (тыс.руб)</t>
  </si>
  <si>
    <t>%  исполнения</t>
  </si>
  <si>
    <t>бюджетных ассигнований по разделам и подразделам классификации расходов бюджетов  за  1 квартал 2023года</t>
  </si>
  <si>
    <t xml:space="preserve">Приложение № 2 </t>
  </si>
  <si>
    <t xml:space="preserve">  от 07.04.2023г   № 42-П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</si>
</sst>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11" fontId="6" fillId="2" borderId="1" xfId="1" applyNumberFormat="1" applyFont="1" applyFill="1" applyBorder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0" fontId="0" fillId="0" borderId="0" xfId="0" applyAlignment="1">
      <alignment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 wrapText="1"/>
    </xf>
    <xf numFmtId="0" fontId="2" fillId="0" borderId="0" xfId="1" applyFont="1" applyAlignment="1">
      <alignment vertical="top" wrapText="1"/>
    </xf>
    <xf numFmtId="49" fontId="3" fillId="0" borderId="0" xfId="1" applyNumberFormat="1" applyFont="1" applyAlignment="1">
      <alignment horizontal="center" vertical="top" wrapText="1"/>
    </xf>
    <xf numFmtId="0" fontId="0" fillId="0" borderId="0" xfId="0" applyAlignment="1">
      <alignment vertical="top" wrapText="1"/>
    </xf>
    <xf numFmtId="49" fontId="5" fillId="0" borderId="1" xfId="1" quotePrefix="1" applyNumberFormat="1" applyFont="1" applyBorder="1" applyAlignment="1">
      <alignment horizontal="center" vertical="top" wrapText="1"/>
    </xf>
    <xf numFmtId="0" fontId="5" fillId="0" borderId="1" xfId="1" quotePrefix="1" applyFont="1" applyBorder="1" applyAlignment="1">
      <alignment horizontal="center" vertical="top" wrapText="1"/>
    </xf>
    <xf numFmtId="49" fontId="8" fillId="0" borderId="1" xfId="1" applyNumberFormat="1" applyFont="1" applyBorder="1" applyAlignment="1">
      <alignment horizontal="center" vertical="top" wrapText="1"/>
    </xf>
    <xf numFmtId="0" fontId="8" fillId="0" borderId="1" xfId="1" quotePrefix="1" applyFont="1" applyBorder="1" applyAlignment="1">
      <alignment horizontal="center" vertical="top" wrapText="1"/>
    </xf>
    <xf numFmtId="0" fontId="9" fillId="0" borderId="0" xfId="0" applyFont="1" applyAlignment="1">
      <alignment vertical="top"/>
    </xf>
    <xf numFmtId="11" fontId="5" fillId="2" borderId="1" xfId="1" applyNumberFormat="1" applyFont="1" applyFill="1" applyBorder="1" applyAlignment="1">
      <alignment horizontal="left" vertical="top" wrapText="1"/>
    </xf>
    <xf numFmtId="49" fontId="5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horizontal="center" vertical="top" wrapText="1"/>
    </xf>
    <xf numFmtId="164" fontId="0" fillId="0" borderId="0" xfId="0" applyNumberFormat="1" applyAlignment="1">
      <alignment vertical="top"/>
    </xf>
    <xf numFmtId="11" fontId="2" fillId="2" borderId="1" xfId="1" applyNumberFormat="1" applyFont="1" applyFill="1" applyBorder="1" applyAlignment="1">
      <alignment horizontal="left"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164" fontId="6" fillId="0" borderId="1" xfId="1" applyNumberFormat="1" applyFont="1" applyBorder="1" applyAlignment="1">
      <alignment horizontal="center" vertical="top" wrapText="1"/>
    </xf>
    <xf numFmtId="164" fontId="6" fillId="0" borderId="1" xfId="1" applyNumberFormat="1" applyFont="1" applyFill="1" applyBorder="1" applyAlignment="1">
      <alignment horizontal="center" vertical="top" wrapText="1"/>
    </xf>
    <xf numFmtId="164" fontId="2" fillId="2" borderId="1" xfId="1" applyNumberFormat="1" applyFont="1" applyFill="1" applyBorder="1" applyAlignment="1">
      <alignment horizontal="center" vertical="top" wrapText="1"/>
    </xf>
    <xf numFmtId="49" fontId="6" fillId="2" borderId="1" xfId="1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49" fontId="7" fillId="0" borderId="0" xfId="0" applyNumberFormat="1" applyFont="1" applyAlignment="1">
      <alignment vertical="top"/>
    </xf>
    <xf numFmtId="49" fontId="2" fillId="0" borderId="0" xfId="1" applyNumberFormat="1" applyFont="1" applyAlignment="1">
      <alignment horizontal="right"/>
    </xf>
    <xf numFmtId="0" fontId="10" fillId="0" borderId="0" xfId="0" applyFont="1" applyAlignment="1">
      <alignment horizontal="right" wrapText="1"/>
    </xf>
    <xf numFmtId="49" fontId="11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top" wrapText="1"/>
    </xf>
    <xf numFmtId="0" fontId="10" fillId="0" borderId="0" xfId="0" applyFont="1" applyAlignment="1"/>
    <xf numFmtId="49" fontId="5" fillId="0" borderId="0" xfId="1" applyNumberFormat="1" applyFont="1" applyAlignment="1">
      <alignment horizontal="center" vertical="top" wrapText="1"/>
    </xf>
    <xf numFmtId="0" fontId="10" fillId="0" borderId="0" xfId="0" applyFont="1" applyAlignment="1">
      <alignment horizontal="right" vertical="center" wrapText="1"/>
    </xf>
    <xf numFmtId="49" fontId="2" fillId="0" borderId="0" xfId="1" applyNumberFormat="1" applyFont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abSelected="1" zoomScale="65" zoomScaleNormal="65" workbookViewId="0">
      <selection activeCell="A17" sqref="A17"/>
    </sheetView>
  </sheetViews>
  <sheetFormatPr defaultRowHeight="15"/>
  <cols>
    <col min="1" max="1" width="90" style="3" customWidth="1"/>
    <col min="2" max="2" width="9.140625" style="3"/>
    <col min="3" max="3" width="9.7109375" style="3" customWidth="1"/>
    <col min="4" max="5" width="18.7109375" style="3" customWidth="1"/>
    <col min="6" max="6" width="10.85546875" style="3" bestFit="1" customWidth="1"/>
    <col min="7" max="16384" width="9.140625" style="3"/>
  </cols>
  <sheetData>
    <row r="1" spans="1:10" ht="15.75">
      <c r="A1" s="2"/>
      <c r="B1" s="2"/>
      <c r="C1" s="2"/>
      <c r="D1" s="35" t="s">
        <v>40</v>
      </c>
      <c r="E1" s="35"/>
      <c r="F1" s="35"/>
      <c r="G1" s="27"/>
      <c r="H1" s="27"/>
      <c r="I1" s="27"/>
      <c r="J1" s="27"/>
    </row>
    <row r="2" spans="1:10" ht="41.25" customHeight="1">
      <c r="A2" s="4"/>
      <c r="C2" s="32"/>
      <c r="D2" s="34" t="s">
        <v>36</v>
      </c>
      <c r="E2" s="34"/>
      <c r="F2" s="34"/>
      <c r="G2" s="28"/>
      <c r="H2" s="28"/>
      <c r="I2" s="28"/>
      <c r="J2" s="28"/>
    </row>
    <row r="3" spans="1:10" ht="15.75">
      <c r="A3" s="2"/>
      <c r="D3" s="35" t="s">
        <v>41</v>
      </c>
      <c r="E3" s="35"/>
      <c r="F3" s="35"/>
      <c r="G3" s="2"/>
    </row>
    <row r="4" spans="1:10" ht="15.75">
      <c r="A4" s="5"/>
      <c r="B4" s="5"/>
      <c r="C4" s="5"/>
      <c r="D4" s="6"/>
    </row>
    <row r="5" spans="1:10" ht="15.75">
      <c r="A5" s="33" t="s">
        <v>33</v>
      </c>
      <c r="B5" s="33"/>
      <c r="C5" s="33"/>
      <c r="D5" s="33"/>
      <c r="E5" s="33"/>
      <c r="F5" s="33"/>
    </row>
    <row r="6" spans="1:10" ht="6" customHeight="1">
      <c r="A6" s="7"/>
      <c r="B6" s="7"/>
      <c r="C6" s="7"/>
      <c r="D6" s="6"/>
    </row>
    <row r="7" spans="1:10" ht="34.5" customHeight="1">
      <c r="A7" s="33" t="s">
        <v>39</v>
      </c>
      <c r="B7" s="33"/>
      <c r="C7" s="33"/>
      <c r="D7" s="33"/>
      <c r="E7" s="33"/>
      <c r="F7" s="33"/>
    </row>
    <row r="8" spans="1:10" ht="9" customHeight="1">
      <c r="A8" s="8"/>
      <c r="B8" s="8"/>
      <c r="C8" s="8"/>
      <c r="D8" s="8"/>
    </row>
    <row r="9" spans="1:10" ht="38.25">
      <c r="A9" s="9" t="s">
        <v>0</v>
      </c>
      <c r="B9" s="9" t="s">
        <v>1</v>
      </c>
      <c r="C9" s="9" t="s">
        <v>2</v>
      </c>
      <c r="D9" s="10" t="s">
        <v>21</v>
      </c>
      <c r="E9" s="29" t="s">
        <v>37</v>
      </c>
      <c r="F9" s="30" t="s">
        <v>38</v>
      </c>
    </row>
    <row r="10" spans="1:10" s="13" customFormat="1" ht="11.25">
      <c r="A10" s="11" t="s">
        <v>24</v>
      </c>
      <c r="B10" s="11" t="s">
        <v>25</v>
      </c>
      <c r="C10" s="11" t="s">
        <v>26</v>
      </c>
      <c r="D10" s="12">
        <v>4</v>
      </c>
      <c r="E10" s="12">
        <v>5</v>
      </c>
      <c r="F10" s="12">
        <v>6</v>
      </c>
    </row>
    <row r="11" spans="1:10" ht="15.75">
      <c r="A11" s="14" t="s">
        <v>23</v>
      </c>
      <c r="B11" s="15" t="s">
        <v>3</v>
      </c>
      <c r="C11" s="15" t="s">
        <v>3</v>
      </c>
      <c r="D11" s="16">
        <f>SUM(D12+D17+D19+D21+D24+D26)</f>
        <v>10364.34</v>
      </c>
      <c r="E11" s="16">
        <f>SUM(E12+E17+E19+E21+E24+E26)</f>
        <v>1698.9831799999999</v>
      </c>
      <c r="F11" s="31">
        <f>SUM(E11/D11*100)</f>
        <v>16.392584380674506</v>
      </c>
    </row>
    <row r="12" spans="1:10" ht="15.75">
      <c r="A12" s="14" t="s">
        <v>4</v>
      </c>
      <c r="B12" s="15" t="s">
        <v>5</v>
      </c>
      <c r="C12" s="15" t="s">
        <v>3</v>
      </c>
      <c r="D12" s="16">
        <f>SUM(D13+D14+D15+D16)</f>
        <v>4838.2000000000007</v>
      </c>
      <c r="E12" s="16">
        <f>SUM(E13+E14+E15+E16)</f>
        <v>1009.9762999999999</v>
      </c>
      <c r="F12" s="31">
        <f t="shared" ref="F12:F27" si="0">SUM(E12/D12*100)</f>
        <v>20.875042371129755</v>
      </c>
    </row>
    <row r="13" spans="1:10" ht="31.5">
      <c r="A13" s="18" t="s">
        <v>20</v>
      </c>
      <c r="B13" s="19" t="s">
        <v>5</v>
      </c>
      <c r="C13" s="19" t="s">
        <v>8</v>
      </c>
      <c r="D13" s="20">
        <v>674.9</v>
      </c>
      <c r="E13" s="20">
        <v>142.02059</v>
      </c>
      <c r="F13" s="31">
        <f t="shared" si="0"/>
        <v>21.043204919247298</v>
      </c>
    </row>
    <row r="14" spans="1:10" ht="47.25">
      <c r="A14" s="18" t="s">
        <v>6</v>
      </c>
      <c r="B14" s="19" t="s">
        <v>5</v>
      </c>
      <c r="C14" s="19" t="s">
        <v>7</v>
      </c>
      <c r="D14" s="21">
        <v>2838.6880000000001</v>
      </c>
      <c r="E14" s="21">
        <v>708.17260999999996</v>
      </c>
      <c r="F14" s="31">
        <f t="shared" si="0"/>
        <v>24.94718017619407</v>
      </c>
    </row>
    <row r="15" spans="1:10" ht="15.75">
      <c r="A15" s="18" t="s">
        <v>30</v>
      </c>
      <c r="B15" s="19" t="s">
        <v>5</v>
      </c>
      <c r="C15" s="19" t="s">
        <v>31</v>
      </c>
      <c r="D15" s="21">
        <v>5</v>
      </c>
      <c r="E15" s="21">
        <v>0</v>
      </c>
      <c r="F15" s="31">
        <f t="shared" si="0"/>
        <v>0</v>
      </c>
    </row>
    <row r="16" spans="1:10" ht="15.75">
      <c r="A16" s="18" t="s">
        <v>14</v>
      </c>
      <c r="B16" s="19" t="s">
        <v>5</v>
      </c>
      <c r="C16" s="19" t="s">
        <v>13</v>
      </c>
      <c r="D16" s="20">
        <v>1319.6120000000001</v>
      </c>
      <c r="E16" s="20">
        <v>159.78309999999999</v>
      </c>
      <c r="F16" s="31">
        <f t="shared" si="0"/>
        <v>12.108339420981318</v>
      </c>
    </row>
    <row r="17" spans="1:6" ht="15.75">
      <c r="A17" s="14" t="s">
        <v>15</v>
      </c>
      <c r="B17" s="15" t="s">
        <v>8</v>
      </c>
      <c r="C17" s="15" t="s">
        <v>3</v>
      </c>
      <c r="D17" s="16">
        <f>SUM(D18)</f>
        <v>129.80000000000001</v>
      </c>
      <c r="E17" s="16">
        <f t="shared" ref="E17" si="1">SUM(E18)</f>
        <v>24</v>
      </c>
      <c r="F17" s="31">
        <f t="shared" si="0"/>
        <v>18.489984591679505</v>
      </c>
    </row>
    <row r="18" spans="1:6" ht="15.75">
      <c r="A18" s="18" t="s">
        <v>16</v>
      </c>
      <c r="B18" s="19" t="s">
        <v>8</v>
      </c>
      <c r="C18" s="19" t="s">
        <v>10</v>
      </c>
      <c r="D18" s="22">
        <v>129.80000000000001</v>
      </c>
      <c r="E18" s="22">
        <v>24</v>
      </c>
      <c r="F18" s="31">
        <f t="shared" si="0"/>
        <v>18.489984591679505</v>
      </c>
    </row>
    <row r="19" spans="1:6" ht="15.75">
      <c r="A19" s="14" t="s">
        <v>17</v>
      </c>
      <c r="B19" s="15" t="s">
        <v>10</v>
      </c>
      <c r="C19" s="15" t="s">
        <v>3</v>
      </c>
      <c r="D19" s="16">
        <f>SUM(D20)</f>
        <v>3165.99665</v>
      </c>
      <c r="E19" s="16">
        <f t="shared" ref="E19" si="2">SUM(E20)</f>
        <v>499.10658000000001</v>
      </c>
      <c r="F19" s="31">
        <f t="shared" si="0"/>
        <v>15.764595960643229</v>
      </c>
    </row>
    <row r="20" spans="1:6" ht="56.25" customHeight="1">
      <c r="A20" s="1" t="s">
        <v>32</v>
      </c>
      <c r="B20" s="23" t="s">
        <v>10</v>
      </c>
      <c r="C20" s="23" t="s">
        <v>9</v>
      </c>
      <c r="D20" s="20">
        <v>3165.99665</v>
      </c>
      <c r="E20" s="20">
        <v>499.10658000000001</v>
      </c>
      <c r="F20" s="31">
        <f t="shared" si="0"/>
        <v>15.764595960643229</v>
      </c>
    </row>
    <row r="21" spans="1:6" ht="15.75">
      <c r="A21" s="14" t="s">
        <v>22</v>
      </c>
      <c r="B21" s="15" t="s">
        <v>7</v>
      </c>
      <c r="C21" s="15" t="s">
        <v>3</v>
      </c>
      <c r="D21" s="16">
        <v>1509.8433500000001</v>
      </c>
      <c r="E21" s="16">
        <f>SUM(E22)</f>
        <v>61.845010000000002</v>
      </c>
      <c r="F21" s="31">
        <f t="shared" si="0"/>
        <v>4.0961209651319122</v>
      </c>
    </row>
    <row r="22" spans="1:6" ht="15.75">
      <c r="A22" s="18" t="s">
        <v>18</v>
      </c>
      <c r="B22" s="19" t="s">
        <v>7</v>
      </c>
      <c r="C22" s="19" t="s">
        <v>11</v>
      </c>
      <c r="D22" s="22">
        <v>1501.6433500000001</v>
      </c>
      <c r="E22" s="22">
        <v>61.845010000000002</v>
      </c>
      <c r="F22" s="31">
        <f t="shared" si="0"/>
        <v>4.1184885878527675</v>
      </c>
    </row>
    <row r="23" spans="1:6" ht="15.75">
      <c r="A23" s="18" t="s">
        <v>34</v>
      </c>
      <c r="B23" s="19" t="s">
        <v>7</v>
      </c>
      <c r="C23" s="19" t="s">
        <v>35</v>
      </c>
      <c r="D23" s="22">
        <v>8.1999999999999993</v>
      </c>
      <c r="E23" s="22">
        <v>0</v>
      </c>
      <c r="F23" s="31">
        <f t="shared" si="0"/>
        <v>0</v>
      </c>
    </row>
    <row r="24" spans="1:6" ht="15.75">
      <c r="A24" s="14" t="s">
        <v>19</v>
      </c>
      <c r="B24" s="15" t="s">
        <v>12</v>
      </c>
      <c r="C24" s="15" t="s">
        <v>3</v>
      </c>
      <c r="D24" s="16">
        <f>SUM(D25:D25)</f>
        <v>17</v>
      </c>
      <c r="E24" s="16">
        <f t="shared" ref="E24" si="3">SUM(E25:E25)</f>
        <v>0</v>
      </c>
      <c r="F24" s="31">
        <f t="shared" si="0"/>
        <v>0</v>
      </c>
    </row>
    <row r="25" spans="1:6" ht="15.75">
      <c r="A25" s="18" t="s">
        <v>27</v>
      </c>
      <c r="B25" s="19" t="s">
        <v>12</v>
      </c>
      <c r="C25" s="19" t="s">
        <v>8</v>
      </c>
      <c r="D25" s="22">
        <v>17</v>
      </c>
      <c r="E25" s="22">
        <v>0</v>
      </c>
      <c r="F25" s="31">
        <f t="shared" si="0"/>
        <v>0</v>
      </c>
    </row>
    <row r="26" spans="1:6" ht="15.75">
      <c r="A26" s="14" t="s">
        <v>28</v>
      </c>
      <c r="B26" s="15" t="s">
        <v>9</v>
      </c>
      <c r="C26" s="15" t="s">
        <v>3</v>
      </c>
      <c r="D26" s="16">
        <v>703.5</v>
      </c>
      <c r="E26" s="16">
        <f>SUM(E27)</f>
        <v>104.05529</v>
      </c>
      <c r="F26" s="31">
        <f t="shared" si="0"/>
        <v>14.791085998578534</v>
      </c>
    </row>
    <row r="27" spans="1:6" ht="15.75">
      <c r="A27" s="18" t="s">
        <v>29</v>
      </c>
      <c r="B27" s="19" t="s">
        <v>9</v>
      </c>
      <c r="C27" s="19" t="s">
        <v>5</v>
      </c>
      <c r="D27" s="22">
        <v>703.5</v>
      </c>
      <c r="E27" s="22">
        <v>104.05529</v>
      </c>
      <c r="F27" s="31">
        <f t="shared" si="0"/>
        <v>14.791085998578534</v>
      </c>
    </row>
    <row r="28" spans="1:6" ht="15.75">
      <c r="A28" s="24"/>
      <c r="B28" s="24"/>
      <c r="C28" s="24"/>
      <c r="D28" s="25"/>
      <c r="E28" s="17"/>
      <c r="F28" s="17"/>
    </row>
    <row r="29" spans="1:6" ht="15.75">
      <c r="A29" s="24"/>
      <c r="B29" s="24"/>
      <c r="C29" s="24"/>
      <c r="D29" s="26"/>
    </row>
  </sheetData>
  <mergeCells count="5">
    <mergeCell ref="D1:F1"/>
    <mergeCell ref="A7:F7"/>
    <mergeCell ref="A5:F5"/>
    <mergeCell ref="D2:F2"/>
    <mergeCell ref="D3:F3"/>
  </mergeCells>
  <phoneticPr fontId="4" type="noConversion"/>
  <printOptions horizontalCentered="1"/>
  <pageMargins left="0" right="0" top="0" bottom="0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</dc:creator>
  <cp:lastModifiedBy>Urist-Chegl</cp:lastModifiedBy>
  <cp:lastPrinted>2023-05-16T07:12:37Z</cp:lastPrinted>
  <dcterms:created xsi:type="dcterms:W3CDTF">2013-11-17T06:27:08Z</dcterms:created>
  <dcterms:modified xsi:type="dcterms:W3CDTF">2023-05-16T07:13:33Z</dcterms:modified>
</cp:coreProperties>
</file>